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50" windowHeight="5505" activeTab="2"/>
  </bookViews>
  <sheets>
    <sheet name="literacy" sheetId="1" r:id="rId1"/>
    <sheet name="sorted popuation" sheetId="2" r:id="rId2"/>
    <sheet name="computed series" sheetId="3" r:id="rId3"/>
    <sheet name="copyright time series" sheetId="4" r:id="rId4"/>
  </sheets>
  <definedNames/>
  <calcPr fullCalcOnLoad="1"/>
</workbook>
</file>

<file path=xl/sharedStrings.xml><?xml version="1.0" encoding="utf-8"?>
<sst xmlns="http://schemas.openxmlformats.org/spreadsheetml/2006/main" count="660" uniqueCount="255">
  <si>
    <t>Annual</t>
  </si>
  <si>
    <t>Report</t>
  </si>
  <si>
    <t>of</t>
  </si>
  <si>
    <t>the</t>
  </si>
  <si>
    <t>Register</t>
  </si>
  <si>
    <t>Copyrights</t>
  </si>
  <si>
    <t>Appendix</t>
  </si>
  <si>
    <t>REGISTRATIONS,</t>
  </si>
  <si>
    <t>1790-2000</t>
  </si>
  <si>
    <t>http://www.copyright.gov/reports/annual/2000/appendices.pdf</t>
  </si>
  <si>
    <t>1790-1869</t>
  </si>
  <si>
    <t>Total</t>
  </si>
  <si>
    <t>-------------------------------------------------</t>
  </si>
  <si>
    <t>next</t>
  </si>
  <si>
    <t>appendix</t>
  </si>
  <si>
    <t>Category</t>
  </si>
  <si>
    <t>Material</t>
  </si>
  <si>
    <t>Published</t>
  </si>
  <si>
    <t>Unpublished</t>
  </si>
  <si>
    <t>Non-dramatic</t>
  </si>
  <si>
    <t>literary</t>
  </si>
  <si>
    <t>works:</t>
  </si>
  <si>
    <t>Monographs</t>
  </si>
  <si>
    <t>and</t>
  </si>
  <si>
    <t>computer-related</t>
  </si>
  <si>
    <t>works</t>
  </si>
  <si>
    <t>Serials:</t>
  </si>
  <si>
    <t>Serials</t>
  </si>
  <si>
    <t>(non-group)</t>
  </si>
  <si>
    <t>-</t>
  </si>
  <si>
    <t>Group</t>
  </si>
  <si>
    <t>Daily</t>
  </si>
  <si>
    <t>Newspapers</t>
  </si>
  <si>
    <t>Works</t>
  </si>
  <si>
    <t>performing</t>
  </si>
  <si>
    <t>arts,</t>
  </si>
  <si>
    <t>including</t>
  </si>
  <si>
    <t>musical</t>
  </si>
  <si>
    <t>works,</t>
  </si>
  <si>
    <t>dramatic</t>
  </si>
  <si>
    <t>choreography</t>
  </si>
  <si>
    <t>pantomimes,</t>
  </si>
  <si>
    <t>motion</t>
  </si>
  <si>
    <t>pictures</t>
  </si>
  <si>
    <t>filmstrips</t>
  </si>
  <si>
    <t>visual</t>
  </si>
  <si>
    <t>two-dimensional</t>
  </si>
  <si>
    <t>fine</t>
  </si>
  <si>
    <t>graphic</t>
  </si>
  <si>
    <t>art,</t>
  </si>
  <si>
    <t>sculptural</t>
  </si>
  <si>
    <t>technical</t>
  </si>
  <si>
    <t>drawings</t>
  </si>
  <si>
    <t>models,</t>
  </si>
  <si>
    <t>photographs,</t>
  </si>
  <si>
    <t>cartographic</t>
  </si>
  <si>
    <t>commercial</t>
  </si>
  <si>
    <t>prints</t>
  </si>
  <si>
    <t>labels,</t>
  </si>
  <si>
    <t>applied</t>
  </si>
  <si>
    <t>arts</t>
  </si>
  <si>
    <t>Sound</t>
  </si>
  <si>
    <t>recordings</t>
  </si>
  <si>
    <t>Basic</t>
  </si>
  <si>
    <t>Registrations</t>
  </si>
  <si>
    <t>Renewals</t>
  </si>
  <si>
    <t>Mask</t>
  </si>
  <si>
    <t>work</t>
  </si>
  <si>
    <t>registrations</t>
  </si>
  <si>
    <t>Grand</t>
  </si>
  <si>
    <t>total</t>
  </si>
  <si>
    <t>all</t>
  </si>
  <si>
    <t>Documents</t>
  </si>
  <si>
    <t>Recorded</t>
  </si>
  <si>
    <t>NUMBER</t>
  </si>
  <si>
    <t>OF</t>
  </si>
  <si>
    <t>REGISTRATIONS</t>
  </si>
  <si>
    <t>BY</t>
  </si>
  <si>
    <t>SUBJECT</t>
  </si>
  <si>
    <t>MATTER,</t>
  </si>
  <si>
    <t>FISCAL</t>
  </si>
  <si>
    <t>ratio</t>
  </si>
  <si>
    <t>to</t>
  </si>
  <si>
    <t>registrations:</t>
  </si>
  <si>
    <t>------------------------------------------------</t>
  </si>
  <si>
    <t>http://arl.cni.org/info/frn/copy/timeline.html</t>
  </si>
  <si>
    <t>Revision</t>
  </si>
  <si>
    <t>Copyright</t>
  </si>
  <si>
    <t>Act</t>
  </si>
  <si>
    <t>The</t>
  </si>
  <si>
    <t>term</t>
  </si>
  <si>
    <t>protection</t>
  </si>
  <si>
    <t>copyrighted</t>
  </si>
  <si>
    <t>was</t>
  </si>
  <si>
    <t>extended</t>
  </si>
  <si>
    <t>twenty-eight</t>
  </si>
  <si>
    <t>years</t>
  </si>
  <si>
    <t>with</t>
  </si>
  <si>
    <t>possibility</t>
  </si>
  <si>
    <t>a</t>
  </si>
  <si>
    <t>fourteen-year</t>
  </si>
  <si>
    <t>extension.</t>
  </si>
  <si>
    <t>U.S.</t>
  </si>
  <si>
    <t>A</t>
  </si>
  <si>
    <t>major</t>
  </si>
  <si>
    <t>revision</t>
  </si>
  <si>
    <t>completed</t>
  </si>
  <si>
    <t>in</t>
  </si>
  <si>
    <t>bill</t>
  </si>
  <si>
    <t>implemented</t>
  </si>
  <si>
    <t>broadening</t>
  </si>
  <si>
    <t>scope</t>
  </si>
  <si>
    <t>categories</t>
  </si>
  <si>
    <t>protected</t>
  </si>
  <si>
    <t>include</t>
  </si>
  <si>
    <t>authorship,</t>
  </si>
  <si>
    <t>an</t>
  </si>
  <si>
    <t>extension</t>
  </si>
  <si>
    <t>possible</t>
  </si>
  <si>
    <t>renewal</t>
  </si>
  <si>
    <t>twenty-eight.</t>
  </si>
  <si>
    <t>http://www.census.gov/population/estimates/nation/popclockest.txt</t>
  </si>
  <si>
    <t>Historical</t>
  </si>
  <si>
    <t>National</t>
  </si>
  <si>
    <t>Population</t>
  </si>
  <si>
    <t>Estimates:</t>
  </si>
  <si>
    <t>July</t>
  </si>
  <si>
    <t>1,</t>
  </si>
  <si>
    <t>Source:</t>
  </si>
  <si>
    <t>Estimates</t>
  </si>
  <si>
    <t>Program,</t>
  </si>
  <si>
    <t>Division,</t>
  </si>
  <si>
    <t>Census</t>
  </si>
  <si>
    <t>Bureau</t>
  </si>
  <si>
    <t>Internet</t>
  </si>
  <si>
    <t>Release</t>
  </si>
  <si>
    <t>Date:</t>
  </si>
  <si>
    <t>April</t>
  </si>
  <si>
    <t>11,</t>
  </si>
  <si>
    <t>Revised</t>
  </si>
  <si>
    <t>date:</t>
  </si>
  <si>
    <t>June</t>
  </si>
  <si>
    <t>28,</t>
  </si>
  <si>
    <t>Average</t>
  </si>
  <si>
    <t>Date</t>
  </si>
  <si>
    <t>Change</t>
  </si>
  <si>
    <t>Percent</t>
  </si>
  <si>
    <t>---</t>
  </si>
  <si>
    <t>NOTE:</t>
  </si>
  <si>
    <t>population</t>
  </si>
  <si>
    <t>data</t>
  </si>
  <si>
    <t>for</t>
  </si>
  <si>
    <t>exclude</t>
  </si>
  <si>
    <t>residing</t>
  </si>
  <si>
    <t>Alaska</t>
  </si>
  <si>
    <t>Hawaii.</t>
  </si>
  <si>
    <t>cover</t>
  </si>
  <si>
    <t>resident</t>
  </si>
  <si>
    <t>plus</t>
  </si>
  <si>
    <t>Armed</t>
  </si>
  <si>
    <t>Forces</t>
  </si>
  <si>
    <t>overseas.</t>
  </si>
  <si>
    <t>other</t>
  </si>
  <si>
    <t>only</t>
  </si>
  <si>
    <t>population.</t>
  </si>
  <si>
    <t>overseas</t>
  </si>
  <si>
    <t>are</t>
  </si>
  <si>
    <t>as</t>
  </si>
  <si>
    <t>follows:</t>
  </si>
  <si>
    <t>available</t>
  </si>
  <si>
    <t>rounded</t>
  </si>
  <si>
    <t>nearest</t>
  </si>
  <si>
    <t>thousand.</t>
  </si>
  <si>
    <t>Data</t>
  </si>
  <si>
    <t>this</t>
  </si>
  <si>
    <t>table</t>
  </si>
  <si>
    <t>comes</t>
  </si>
  <si>
    <t>from</t>
  </si>
  <si>
    <t>Current</t>
  </si>
  <si>
    <t>Reports,</t>
  </si>
  <si>
    <t>Series</t>
  </si>
  <si>
    <t>P-25,</t>
  </si>
  <si>
    <t>Nos.</t>
  </si>
  <si>
    <t>311,</t>
  </si>
  <si>
    <t>917,</t>
  </si>
  <si>
    <t>1095,</t>
  </si>
  <si>
    <t>our</t>
  </si>
  <si>
    <t>web</t>
  </si>
  <si>
    <t>page.</t>
  </si>
  <si>
    <t>All</t>
  </si>
  <si>
    <t>Division</t>
  </si>
  <si>
    <t>publications</t>
  </si>
  <si>
    <t>may</t>
  </si>
  <si>
    <t>be</t>
  </si>
  <si>
    <t>obtained</t>
  </si>
  <si>
    <t>by</t>
  </si>
  <si>
    <t>writing</t>
  </si>
  <si>
    <t>Census,</t>
  </si>
  <si>
    <t>Washington,</t>
  </si>
  <si>
    <t>D.C.</t>
  </si>
  <si>
    <t>20233;</t>
  </si>
  <si>
    <t>calling</t>
  </si>
  <si>
    <t>Statistical</t>
  </si>
  <si>
    <t>Information</t>
  </si>
  <si>
    <t>Staff</t>
  </si>
  <si>
    <t>at</t>
  </si>
  <si>
    <t>(301)457-2422;</t>
  </si>
  <si>
    <t>or</t>
  </si>
  <si>
    <t>e-mailing</t>
  </si>
  <si>
    <t>message</t>
  </si>
  <si>
    <t>POP@CENSUS.GOV</t>
  </si>
  <si>
    <t>(please</t>
  </si>
  <si>
    <t>telephone</t>
  </si>
  <si>
    <t>number).</t>
  </si>
  <si>
    <t>registrations/population</t>
  </si>
  <si>
    <t>x</t>
  </si>
  <si>
    <t>literary/total</t>
  </si>
  <si>
    <t>=</t>
  </si>
  <si>
    <t>year</t>
  </si>
  <si>
    <t>three quarters of data</t>
  </si>
  <si>
    <t>1976 Q4</t>
  </si>
  <si>
    <t>1978</t>
  </si>
  <si>
    <t xml:space="preserve">Decade </t>
  </si>
  <si>
    <t>Pop Grth</t>
  </si>
  <si>
    <t>Per Person Copyright Growth</t>
  </si>
  <si>
    <t>http://www.census.gov/population/censusdata/table-2.pdf</t>
  </si>
  <si>
    <t>population before 1900</t>
  </si>
  <si>
    <t>2000 from 2000 census</t>
  </si>
  <si>
    <t>1909-1972</t>
  </si>
  <si>
    <t>copy</t>
  </si>
  <si>
    <t>pop</t>
  </si>
  <si>
    <t>http://www.arthurhu.com/index/literacy.htm</t>
  </si>
  <si>
    <t xml:space="preserve"> Percent Illiterate in the Population </t>
  </si>
  <si>
    <t xml:space="preserve"> by Race and Nativity: 1870 to 1969</t>
  </si>
  <si>
    <t xml:space="preserve"> (1870 to 1940 is 10 and over, else over 14) </t>
  </si>
  <si>
    <t xml:space="preserve">                    White</t>
  </si>
  <si>
    <t xml:space="preserve">           Tot      Total    Native   Foreign  Negro/Other</t>
  </si>
  <si>
    <t xml:space="preserve">      1969     1.0      0.7                        3.6 30 yr gap</t>
  </si>
  <si>
    <t xml:space="preserve">      1959     2.2      1.6                        7.5 50 yr</t>
  </si>
  <si>
    <t xml:space="preserve">      1952     2.5      1.8                       10.2</t>
  </si>
  <si>
    <t xml:space="preserve">      1947     2.7      1.8                       11.0</t>
  </si>
  <si>
    <t xml:space="preserve">      1940     2.9      2.0      1.1      9.0     11.5</t>
  </si>
  <si>
    <t xml:space="preserve">      1930     4.3      3.0      1.6     10.8     16.4</t>
  </si>
  <si>
    <t xml:space="preserve">      1920     6.0      4.0      2.0     13.1     23.0</t>
  </si>
  <si>
    <t xml:space="preserve">      1910     7.7      5.0      3.0     12.7     30.5</t>
  </si>
  <si>
    <t xml:space="preserve">      1900    10.7      6.2      4.6     12.9     44.5</t>
  </si>
  <si>
    <t xml:space="preserve">      1890    13.3      7.7      6.2     13.1     56.8</t>
  </si>
  <si>
    <t xml:space="preserve">      1880    17.0      9.4      8.7     12.0     70.0</t>
  </si>
  <si>
    <t xml:space="preserve">      1870    20.0     11.5                       79.9</t>
  </si>
  <si>
    <t xml:space="preserve">      1900    20.0     British Recruits</t>
  </si>
  <si>
    <t xml:space="preserve">      1858    95.0     British Recruits</t>
  </si>
  <si>
    <t xml:space="preserve"> 1969 includes Alaska and Hawaii</t>
  </si>
  <si>
    <t xml:space="preserve"> 1969 based on Negro only</t>
  </si>
  <si>
    <t>literacy rates</t>
  </si>
  <si>
    <t>literacy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</si>
</sst>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0000000000000"/>
    <numFmt numFmtId="166" formatCode="#,##0.000000000000000"/>
    <numFmt numFmtId="167" formatCode="0.0000"/>
    <numFmt numFmtId="168" formatCode="#,##0.00000000000000"/>
    <numFmt numFmtId="169" formatCode="0.000000000000000%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Copyright and Population Growth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7925"/>
          <c:w val="0.85725"/>
          <c:h val="0.56075"/>
        </c:manualLayout>
      </c:layout>
      <c:scatterChart>
        <c:scatterStyle val="lineMarker"/>
        <c:varyColors val="0"/>
        <c:ser>
          <c:idx val="0"/>
          <c:order val="0"/>
          <c:tx>
            <c:v>Literate Population Growth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'computed series'!$J$4:$J$16</c:f>
              <c:numCache/>
            </c:numRef>
          </c:xVal>
          <c:yVal>
            <c:numRef>
              <c:f>'computed series'!$K$4:$K$16</c:f>
              <c:numCache/>
            </c:numRef>
          </c:yVal>
          <c:smooth val="0"/>
        </c:ser>
        <c:ser>
          <c:idx val="1"/>
          <c:order val="1"/>
          <c:tx>
            <c:v>Per Capital Copyright Growth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'computed series'!$J$4:$J$16</c:f>
              <c:numCache/>
            </c:numRef>
          </c:xVal>
          <c:yVal>
            <c:numRef>
              <c:f>'computed series'!$L$4:$L$16</c:f>
              <c:numCache/>
            </c:numRef>
          </c:yVal>
          <c:smooth val="0"/>
        </c:ser>
        <c:axId val="61253119"/>
        <c:axId val="14407160"/>
      </c:scatterChart>
      <c:val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crossBetween val="midCat"/>
        <c:dispUnits/>
      </c:val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Annual Growth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53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16</xdr:row>
      <xdr:rowOff>133350</xdr:rowOff>
    </xdr:from>
    <xdr:to>
      <xdr:col>17</xdr:col>
      <xdr:colOff>152400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7029450" y="27241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I17" sqref="I17"/>
    </sheetView>
  </sheetViews>
  <sheetFormatPr defaultColWidth="9.140625" defaultRowHeight="12.75"/>
  <sheetData>
    <row r="1" ht="12.75">
      <c r="A1" t="s">
        <v>231</v>
      </c>
    </row>
    <row r="2" ht="12.75">
      <c r="A2" t="s">
        <v>232</v>
      </c>
    </row>
    <row r="3" ht="12.75">
      <c r="A3" t="s">
        <v>233</v>
      </c>
    </row>
    <row r="4" ht="12.75">
      <c r="A4" t="s">
        <v>234</v>
      </c>
    </row>
    <row r="5" ht="12.75">
      <c r="A5" t="s">
        <v>235</v>
      </c>
    </row>
    <row r="6" spans="1:9" ht="12.75">
      <c r="A6" t="s">
        <v>236</v>
      </c>
      <c r="I6" t="s">
        <v>253</v>
      </c>
    </row>
    <row r="7" spans="1:9" ht="12.75">
      <c r="A7" t="s">
        <v>237</v>
      </c>
      <c r="H7">
        <v>1870</v>
      </c>
      <c r="I7">
        <v>0.8</v>
      </c>
    </row>
    <row r="8" spans="1:9" ht="12.75">
      <c r="A8" t="s">
        <v>238</v>
      </c>
      <c r="H8">
        <v>1880</v>
      </c>
      <c r="I8">
        <v>0.83</v>
      </c>
    </row>
    <row r="9" spans="1:9" ht="12.75">
      <c r="A9" t="s">
        <v>239</v>
      </c>
      <c r="H9">
        <v>1890</v>
      </c>
      <c r="I9">
        <v>0.867</v>
      </c>
    </row>
    <row r="10" spans="1:9" ht="12.75">
      <c r="A10" t="s">
        <v>240</v>
      </c>
      <c r="H10">
        <v>1900</v>
      </c>
      <c r="I10">
        <v>0.893</v>
      </c>
    </row>
    <row r="11" spans="1:9" ht="12.75">
      <c r="A11" t="s">
        <v>241</v>
      </c>
      <c r="H11">
        <v>1910</v>
      </c>
      <c r="I11">
        <v>0.923</v>
      </c>
    </row>
    <row r="12" spans="1:9" ht="12.75">
      <c r="A12" t="s">
        <v>242</v>
      </c>
      <c r="H12">
        <v>1920</v>
      </c>
      <c r="I12">
        <v>0.94</v>
      </c>
    </row>
    <row r="13" spans="1:9" ht="12.75">
      <c r="A13" t="s">
        <v>243</v>
      </c>
      <c r="H13">
        <v>1930</v>
      </c>
      <c r="I13">
        <v>0.957</v>
      </c>
    </row>
    <row r="14" spans="1:9" ht="12.75">
      <c r="A14" t="s">
        <v>244</v>
      </c>
      <c r="H14">
        <v>1940</v>
      </c>
      <c r="I14">
        <v>0.971</v>
      </c>
    </row>
    <row r="15" spans="1:9" ht="12.75">
      <c r="A15" t="s">
        <v>245</v>
      </c>
      <c r="H15">
        <v>1950</v>
      </c>
      <c r="I15">
        <v>0.973</v>
      </c>
    </row>
    <row r="16" spans="1:9" ht="12.75">
      <c r="A16" t="s">
        <v>246</v>
      </c>
      <c r="H16">
        <v>1960</v>
      </c>
      <c r="I16">
        <v>0.978</v>
      </c>
    </row>
    <row r="17" spans="1:9" ht="12.75">
      <c r="A17" t="s">
        <v>247</v>
      </c>
      <c r="H17">
        <v>1970</v>
      </c>
      <c r="I17">
        <v>0.99</v>
      </c>
    </row>
    <row r="18" spans="1:9" ht="12.75">
      <c r="A18" t="s">
        <v>248</v>
      </c>
      <c r="H18">
        <v>1980</v>
      </c>
      <c r="I18">
        <v>0.99</v>
      </c>
    </row>
    <row r="19" spans="1:9" ht="12.75">
      <c r="A19" t="s">
        <v>249</v>
      </c>
      <c r="H19">
        <v>1990</v>
      </c>
      <c r="I19">
        <v>0.99</v>
      </c>
    </row>
    <row r="20" spans="1:9" ht="12.75">
      <c r="A20" t="s">
        <v>250</v>
      </c>
      <c r="H20">
        <v>1990</v>
      </c>
      <c r="I20">
        <v>0.99</v>
      </c>
    </row>
    <row r="21" ht="12.75">
      <c r="A21" t="s">
        <v>251</v>
      </c>
    </row>
    <row r="22" ht="12.75">
      <c r="A22" t="s">
        <v>252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1">
      <selection activeCell="B1" sqref="B1"/>
    </sheetView>
  </sheetViews>
  <sheetFormatPr defaultColWidth="9.140625" defaultRowHeight="12.75"/>
  <cols>
    <col min="2" max="2" width="15.7109375" style="0" customWidth="1"/>
  </cols>
  <sheetData>
    <row r="1" spans="1:2" ht="12.75">
      <c r="A1">
        <v>1900</v>
      </c>
      <c r="B1" s="1">
        <v>76094000</v>
      </c>
    </row>
    <row r="2" spans="1:2" ht="12.75">
      <c r="A2">
        <v>1901</v>
      </c>
      <c r="B2" s="1">
        <v>77584000</v>
      </c>
    </row>
    <row r="3" spans="1:2" ht="12.75">
      <c r="A3">
        <v>1902</v>
      </c>
      <c r="B3" s="1">
        <v>79163000</v>
      </c>
    </row>
    <row r="4" spans="1:2" ht="12.75">
      <c r="A4">
        <v>1903</v>
      </c>
      <c r="B4" s="1">
        <v>80632000</v>
      </c>
    </row>
    <row r="5" spans="1:2" ht="12.75">
      <c r="A5">
        <v>1904</v>
      </c>
      <c r="B5" s="1">
        <v>82166000</v>
      </c>
    </row>
    <row r="6" spans="1:2" ht="12.75">
      <c r="A6">
        <v>1905</v>
      </c>
      <c r="B6" s="1">
        <v>83822000</v>
      </c>
    </row>
    <row r="7" spans="1:2" ht="12.75">
      <c r="A7">
        <v>1906</v>
      </c>
      <c r="B7" s="1">
        <v>85450000</v>
      </c>
    </row>
    <row r="8" spans="1:2" ht="12.75">
      <c r="A8">
        <v>1907</v>
      </c>
      <c r="B8" s="1">
        <v>87008000</v>
      </c>
    </row>
    <row r="9" spans="1:2" ht="12.75">
      <c r="A9">
        <v>1908</v>
      </c>
      <c r="B9" s="1">
        <v>88710000</v>
      </c>
    </row>
    <row r="10" spans="1:2" ht="12.75">
      <c r="A10">
        <v>1909</v>
      </c>
      <c r="B10" s="1">
        <v>90490000</v>
      </c>
    </row>
    <row r="11" spans="1:2" ht="12.75">
      <c r="A11">
        <v>1910</v>
      </c>
      <c r="B11" s="1">
        <v>92407000</v>
      </c>
    </row>
    <row r="12" spans="1:2" ht="12.75">
      <c r="A12">
        <v>1911</v>
      </c>
      <c r="B12" s="1">
        <v>93863000</v>
      </c>
    </row>
    <row r="13" spans="1:2" ht="12.75">
      <c r="A13">
        <v>1912</v>
      </c>
      <c r="B13" s="1">
        <v>95335000</v>
      </c>
    </row>
    <row r="14" spans="1:2" ht="12.75">
      <c r="A14">
        <v>1913</v>
      </c>
      <c r="B14" s="1">
        <v>97225000</v>
      </c>
    </row>
    <row r="15" spans="1:2" ht="12.75">
      <c r="A15">
        <v>1914</v>
      </c>
      <c r="B15" s="1">
        <v>99111000</v>
      </c>
    </row>
    <row r="16" spans="1:2" ht="12.75">
      <c r="A16">
        <v>1915</v>
      </c>
      <c r="B16" s="1">
        <v>100546000</v>
      </c>
    </row>
    <row r="17" spans="1:2" ht="12.75">
      <c r="A17">
        <v>1916</v>
      </c>
      <c r="B17" s="1">
        <v>101961000</v>
      </c>
    </row>
    <row r="18" spans="1:2" ht="12.75">
      <c r="A18">
        <v>1917</v>
      </c>
      <c r="B18" s="1">
        <v>103268000</v>
      </c>
    </row>
    <row r="19" spans="1:2" ht="12.75">
      <c r="A19">
        <v>1918</v>
      </c>
      <c r="B19" s="1">
        <v>103208000</v>
      </c>
    </row>
    <row r="20" spans="1:2" ht="12.75">
      <c r="A20">
        <v>1919</v>
      </c>
      <c r="B20" s="1">
        <v>104514000</v>
      </c>
    </row>
    <row r="21" spans="1:2" ht="12.75">
      <c r="A21">
        <v>1920</v>
      </c>
      <c r="B21" s="1">
        <v>106461000</v>
      </c>
    </row>
    <row r="22" spans="1:2" ht="12.75">
      <c r="A22">
        <v>1921</v>
      </c>
      <c r="B22" s="1">
        <v>108538000</v>
      </c>
    </row>
    <row r="23" spans="1:2" ht="12.75">
      <c r="A23">
        <v>1922</v>
      </c>
      <c r="B23" s="1">
        <v>110049000</v>
      </c>
    </row>
    <row r="24" spans="1:2" ht="12.75">
      <c r="A24">
        <v>1923</v>
      </c>
      <c r="B24" s="1">
        <v>111947000</v>
      </c>
    </row>
    <row r="25" spans="1:2" ht="12.75">
      <c r="A25">
        <v>1924</v>
      </c>
      <c r="B25" s="1">
        <v>114109000</v>
      </c>
    </row>
    <row r="26" spans="1:2" ht="12.75">
      <c r="A26">
        <v>1925</v>
      </c>
      <c r="B26" s="1">
        <v>115829000</v>
      </c>
    </row>
    <row r="27" spans="1:2" ht="12.75">
      <c r="A27">
        <v>1926</v>
      </c>
      <c r="B27" s="1">
        <v>117397000</v>
      </c>
    </row>
    <row r="28" spans="1:2" ht="12.75">
      <c r="A28">
        <v>1927</v>
      </c>
      <c r="B28" s="1">
        <v>119035000</v>
      </c>
    </row>
    <row r="29" spans="1:2" ht="12.75">
      <c r="A29">
        <v>1928</v>
      </c>
      <c r="B29" s="1">
        <v>120509000</v>
      </c>
    </row>
    <row r="30" spans="1:2" ht="12.75">
      <c r="A30">
        <v>1929</v>
      </c>
      <c r="B30" s="1">
        <v>121767000</v>
      </c>
    </row>
    <row r="31" spans="1:2" ht="12.75">
      <c r="A31">
        <v>1930</v>
      </c>
      <c r="B31" s="1">
        <v>123076741</v>
      </c>
    </row>
    <row r="32" spans="1:2" ht="12.75">
      <c r="A32">
        <v>1931</v>
      </c>
      <c r="B32" s="1">
        <v>124039648</v>
      </c>
    </row>
    <row r="33" spans="1:2" ht="12.75">
      <c r="A33">
        <v>1932</v>
      </c>
      <c r="B33" s="1">
        <v>124840471</v>
      </c>
    </row>
    <row r="34" spans="1:2" ht="12.75">
      <c r="A34">
        <v>1933</v>
      </c>
      <c r="B34" s="1">
        <v>125578763</v>
      </c>
    </row>
    <row r="35" spans="1:2" ht="12.75">
      <c r="A35">
        <v>1934</v>
      </c>
      <c r="B35" s="1">
        <v>126373773</v>
      </c>
    </row>
    <row r="36" spans="1:2" ht="12.75">
      <c r="A36">
        <v>1935</v>
      </c>
      <c r="B36" s="1">
        <v>127250232</v>
      </c>
    </row>
    <row r="37" spans="1:2" ht="12.75">
      <c r="A37">
        <v>1936</v>
      </c>
      <c r="B37" s="1">
        <v>128053180</v>
      </c>
    </row>
    <row r="38" spans="1:2" ht="12.75">
      <c r="A38">
        <v>1937</v>
      </c>
      <c r="B38" s="1">
        <v>128824829</v>
      </c>
    </row>
    <row r="39" spans="1:2" ht="12.75">
      <c r="A39">
        <v>1938</v>
      </c>
      <c r="B39" s="1">
        <v>129824939</v>
      </c>
    </row>
    <row r="40" spans="1:2" ht="12.75">
      <c r="A40">
        <v>1939</v>
      </c>
      <c r="B40" s="1">
        <v>130879718</v>
      </c>
    </row>
    <row r="41" spans="1:2" ht="12.75">
      <c r="A41">
        <v>1940</v>
      </c>
      <c r="B41" s="1">
        <v>132122446</v>
      </c>
    </row>
    <row r="42" spans="1:2" ht="12.75">
      <c r="A42">
        <v>1941</v>
      </c>
      <c r="B42" s="1">
        <v>133402471</v>
      </c>
    </row>
    <row r="43" spans="1:2" ht="12.75">
      <c r="A43">
        <v>1942</v>
      </c>
      <c r="B43" s="1">
        <v>134859553</v>
      </c>
    </row>
    <row r="44" spans="1:2" ht="12.75">
      <c r="A44">
        <v>1943</v>
      </c>
      <c r="B44" s="1">
        <v>136739353</v>
      </c>
    </row>
    <row r="45" spans="1:2" ht="12.75">
      <c r="A45">
        <v>1944</v>
      </c>
      <c r="B45" s="1">
        <v>138397345</v>
      </c>
    </row>
    <row r="46" spans="1:2" ht="12.75">
      <c r="A46">
        <v>1945</v>
      </c>
      <c r="B46" s="1">
        <v>139928165</v>
      </c>
    </row>
    <row r="47" spans="1:2" ht="12.75">
      <c r="A47">
        <v>1946</v>
      </c>
      <c r="B47" s="1">
        <v>141388566</v>
      </c>
    </row>
    <row r="48" spans="1:2" ht="12.75">
      <c r="A48">
        <v>1947</v>
      </c>
      <c r="B48" s="1">
        <v>144126071</v>
      </c>
    </row>
    <row r="49" spans="1:2" ht="12.75">
      <c r="A49">
        <v>1948</v>
      </c>
      <c r="B49" s="1">
        <v>146631302</v>
      </c>
    </row>
    <row r="50" spans="1:2" ht="12.75">
      <c r="A50">
        <v>1949</v>
      </c>
      <c r="B50" s="1">
        <v>149188130</v>
      </c>
    </row>
    <row r="51" spans="1:2" ht="12.75">
      <c r="A51">
        <v>1950</v>
      </c>
      <c r="B51" s="1">
        <v>152271417</v>
      </c>
    </row>
    <row r="52" spans="1:2" ht="12.75">
      <c r="A52">
        <v>1951</v>
      </c>
      <c r="B52" s="1">
        <v>154877889</v>
      </c>
    </row>
    <row r="53" spans="1:2" ht="12.75">
      <c r="A53">
        <v>1952</v>
      </c>
      <c r="B53" s="1">
        <v>157552740</v>
      </c>
    </row>
    <row r="54" spans="1:2" ht="12.75">
      <c r="A54">
        <v>1953</v>
      </c>
      <c r="B54" s="1">
        <v>160184192</v>
      </c>
    </row>
    <row r="55" spans="1:2" ht="12.75">
      <c r="A55">
        <v>1954</v>
      </c>
      <c r="B55" s="1">
        <v>163025854</v>
      </c>
    </row>
    <row r="56" spans="1:2" ht="12.75">
      <c r="A56">
        <v>1955</v>
      </c>
      <c r="B56" s="1">
        <v>165931202</v>
      </c>
    </row>
    <row r="57" spans="1:2" ht="12.75">
      <c r="A57">
        <v>1956</v>
      </c>
      <c r="B57" s="1">
        <v>168903031</v>
      </c>
    </row>
    <row r="58" spans="1:2" ht="12.75">
      <c r="A58">
        <v>1957</v>
      </c>
      <c r="B58" s="1">
        <v>171984130</v>
      </c>
    </row>
    <row r="59" spans="1:2" ht="12.75">
      <c r="A59">
        <v>1958</v>
      </c>
      <c r="B59" s="1">
        <v>174881904</v>
      </c>
    </row>
    <row r="60" spans="1:2" ht="12.75">
      <c r="A60">
        <v>1959</v>
      </c>
      <c r="B60" s="1">
        <v>177829628</v>
      </c>
    </row>
    <row r="61" spans="1:2" ht="12.75">
      <c r="A61">
        <v>1960</v>
      </c>
      <c r="B61" s="1">
        <v>180671158</v>
      </c>
    </row>
    <row r="62" spans="1:2" ht="12.75">
      <c r="A62">
        <v>1961</v>
      </c>
      <c r="B62" s="1">
        <v>183691481</v>
      </c>
    </row>
    <row r="63" spans="1:2" ht="12.75">
      <c r="A63">
        <v>1962</v>
      </c>
      <c r="B63" s="1">
        <v>186537737</v>
      </c>
    </row>
    <row r="64" spans="1:2" ht="12.75">
      <c r="A64">
        <v>1963</v>
      </c>
      <c r="B64" s="1">
        <v>189241798</v>
      </c>
    </row>
    <row r="65" spans="1:2" ht="12.75">
      <c r="A65">
        <v>1964</v>
      </c>
      <c r="B65" s="1">
        <v>191888791</v>
      </c>
    </row>
    <row r="66" spans="1:2" ht="12.75">
      <c r="A66">
        <v>1965</v>
      </c>
      <c r="B66" s="1">
        <v>194302963</v>
      </c>
    </row>
    <row r="67" spans="1:2" ht="12.75">
      <c r="A67">
        <v>1966</v>
      </c>
      <c r="B67" s="1">
        <v>196560338</v>
      </c>
    </row>
    <row r="68" spans="1:2" ht="12.75">
      <c r="A68">
        <v>1967</v>
      </c>
      <c r="B68" s="1">
        <v>198712056</v>
      </c>
    </row>
    <row r="69" spans="1:2" ht="12.75">
      <c r="A69">
        <v>1968</v>
      </c>
      <c r="B69" s="1">
        <v>200706052</v>
      </c>
    </row>
    <row r="70" spans="1:2" ht="12.75">
      <c r="A70">
        <v>1969</v>
      </c>
      <c r="B70" s="1">
        <v>202676946</v>
      </c>
    </row>
    <row r="71" spans="1:2" ht="12.75">
      <c r="A71">
        <v>1970</v>
      </c>
      <c r="B71" s="1">
        <v>205052174</v>
      </c>
    </row>
    <row r="72" spans="1:2" ht="12.75">
      <c r="A72">
        <v>1971</v>
      </c>
      <c r="B72" s="1">
        <v>207660677</v>
      </c>
    </row>
    <row r="73" spans="1:2" ht="12.75">
      <c r="A73">
        <v>1972</v>
      </c>
      <c r="B73" s="1">
        <v>209896021</v>
      </c>
    </row>
    <row r="74" spans="1:2" ht="12.75">
      <c r="A74">
        <v>1973</v>
      </c>
      <c r="B74" s="1">
        <v>211908788</v>
      </c>
    </row>
    <row r="75" spans="1:2" ht="12.75">
      <c r="A75">
        <v>1974</v>
      </c>
      <c r="B75" s="1">
        <v>213853928</v>
      </c>
    </row>
    <row r="76" spans="1:2" ht="12.75">
      <c r="A76">
        <v>1975</v>
      </c>
      <c r="B76" s="1">
        <v>215973199</v>
      </c>
    </row>
    <row r="77" spans="1:2" ht="12.75">
      <c r="A77">
        <v>1976</v>
      </c>
      <c r="B77" s="1">
        <v>218035164</v>
      </c>
    </row>
    <row r="78" spans="1:2" ht="12.75">
      <c r="A78">
        <v>1977</v>
      </c>
      <c r="B78" s="1">
        <v>220239425</v>
      </c>
    </row>
    <row r="79" spans="1:2" ht="12.75">
      <c r="A79">
        <v>1978</v>
      </c>
      <c r="B79" s="1">
        <v>222584545</v>
      </c>
    </row>
    <row r="80" spans="1:2" ht="12.75">
      <c r="A80">
        <v>1979</v>
      </c>
      <c r="B80" s="1">
        <v>225055487</v>
      </c>
    </row>
    <row r="81" spans="1:2" ht="12.75">
      <c r="A81">
        <v>1980</v>
      </c>
      <c r="B81" s="1">
        <v>227224681</v>
      </c>
    </row>
    <row r="82" spans="1:2" ht="12.75">
      <c r="A82">
        <v>1981</v>
      </c>
      <c r="B82" s="1">
        <v>229465714</v>
      </c>
    </row>
    <row r="83" spans="1:2" ht="12.75">
      <c r="A83">
        <v>1982</v>
      </c>
      <c r="B83" s="1">
        <v>231664458</v>
      </c>
    </row>
    <row r="84" spans="1:2" ht="12.75">
      <c r="A84">
        <v>1983</v>
      </c>
      <c r="B84" s="1">
        <v>233791994</v>
      </c>
    </row>
    <row r="85" spans="1:2" ht="12.75">
      <c r="A85">
        <v>1984</v>
      </c>
      <c r="B85" s="1">
        <v>235824902</v>
      </c>
    </row>
    <row r="86" spans="1:2" ht="12.75">
      <c r="A86">
        <v>1985</v>
      </c>
      <c r="B86" s="1">
        <v>237923795</v>
      </c>
    </row>
    <row r="87" spans="1:2" ht="12.75">
      <c r="A87">
        <v>1986</v>
      </c>
      <c r="B87" s="1">
        <v>240132887</v>
      </c>
    </row>
    <row r="88" spans="1:2" ht="12.75">
      <c r="A88">
        <v>1987</v>
      </c>
      <c r="B88" s="1">
        <v>242288918</v>
      </c>
    </row>
    <row r="89" spans="1:2" ht="12.75">
      <c r="A89">
        <v>1988</v>
      </c>
      <c r="B89" s="1">
        <v>244498982</v>
      </c>
    </row>
    <row r="90" spans="1:2" ht="12.75">
      <c r="A90">
        <v>1989</v>
      </c>
      <c r="B90" s="1">
        <v>246819230</v>
      </c>
    </row>
    <row r="91" spans="1:2" ht="12.75">
      <c r="A91">
        <v>1990</v>
      </c>
      <c r="B91" s="1">
        <v>249464396</v>
      </c>
    </row>
    <row r="92" spans="1:2" ht="12.75">
      <c r="A92">
        <v>1991</v>
      </c>
      <c r="B92" s="1">
        <v>252153092</v>
      </c>
    </row>
    <row r="93" spans="1:2" ht="12.75">
      <c r="A93">
        <v>1992</v>
      </c>
      <c r="B93" s="1">
        <v>255029699</v>
      </c>
    </row>
    <row r="94" spans="1:2" ht="12.75">
      <c r="A94">
        <v>1993</v>
      </c>
      <c r="B94" s="1">
        <v>257782608</v>
      </c>
    </row>
    <row r="95" spans="1:2" ht="12.75">
      <c r="A95">
        <v>1994</v>
      </c>
      <c r="B95" s="1">
        <v>260327021</v>
      </c>
    </row>
    <row r="96" spans="1:2" ht="12.75">
      <c r="A96">
        <v>1995</v>
      </c>
      <c r="B96" s="1">
        <v>262803276</v>
      </c>
    </row>
    <row r="97" spans="1:2" ht="12.75">
      <c r="A97">
        <v>1996</v>
      </c>
      <c r="B97" s="1">
        <v>265228572</v>
      </c>
    </row>
    <row r="98" spans="1:2" ht="12.75">
      <c r="A98">
        <v>1997</v>
      </c>
      <c r="B98" s="1">
        <v>267783607</v>
      </c>
    </row>
    <row r="99" spans="1:2" ht="12.75">
      <c r="A99">
        <v>1998</v>
      </c>
      <c r="B99" s="1">
        <v>270248003</v>
      </c>
    </row>
    <row r="100" spans="1:2" ht="12.75">
      <c r="A100">
        <v>1999</v>
      </c>
      <c r="B100" s="1">
        <v>272690813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tabSelected="1" workbookViewId="0" topLeftCell="D1">
      <selection activeCell="I19" sqref="I19"/>
    </sheetView>
  </sheetViews>
  <sheetFormatPr defaultColWidth="9.140625" defaultRowHeight="12.75"/>
  <cols>
    <col min="2" max="2" width="10.421875" style="0" customWidth="1"/>
    <col min="3" max="3" width="10.421875" style="4" customWidth="1"/>
    <col min="4" max="4" width="13.7109375" style="0" customWidth="1"/>
    <col min="5" max="5" width="11.28125" style="1" customWidth="1"/>
    <col min="6" max="6" width="11.28125" style="4" customWidth="1"/>
    <col min="7" max="7" width="11.28125" style="2" customWidth="1"/>
    <col min="8" max="8" width="10.140625" style="2" customWidth="1"/>
    <col min="9" max="9" width="10.140625" style="7" customWidth="1"/>
    <col min="11" max="11" width="9.57421875" style="5" bestFit="1" customWidth="1"/>
  </cols>
  <sheetData>
    <row r="1" spans="1:17" ht="12.75">
      <c r="A1" t="s">
        <v>218</v>
      </c>
      <c r="B1" t="s">
        <v>68</v>
      </c>
      <c r="C1" s="4" t="s">
        <v>218</v>
      </c>
      <c r="D1" t="s">
        <v>149</v>
      </c>
      <c r="F1" s="4" t="s">
        <v>222</v>
      </c>
      <c r="G1" s="2" t="s">
        <v>223</v>
      </c>
      <c r="H1" s="2" t="s">
        <v>224</v>
      </c>
      <c r="K1" s="5" t="s">
        <v>225</v>
      </c>
      <c r="Q1" t="s">
        <v>226</v>
      </c>
    </row>
    <row r="2" spans="1:9" ht="12.75">
      <c r="A2">
        <v>1870</v>
      </c>
      <c r="B2" s="1">
        <v>5600</v>
      </c>
      <c r="E2" s="1">
        <v>38558371</v>
      </c>
      <c r="F2" s="4">
        <f>A2</f>
        <v>1870</v>
      </c>
      <c r="G2" s="2">
        <f>(LN(E12*F13)-LN(E2*F3))/10</f>
        <v>0.030044079355445064</v>
      </c>
      <c r="H2" s="2">
        <f>((LN(B12)-LN(B2))/10)-G2</f>
        <v>0.10209816575266295</v>
      </c>
      <c r="I2" s="2"/>
    </row>
    <row r="3" spans="1:6" ht="12.75">
      <c r="A3">
        <v>1871</v>
      </c>
      <c r="B3" s="1">
        <v>12688</v>
      </c>
      <c r="E3" s="1" t="s">
        <v>254</v>
      </c>
      <c r="F3">
        <v>0.8</v>
      </c>
    </row>
    <row r="4" spans="1:12" ht="12.75">
      <c r="A4">
        <v>1872</v>
      </c>
      <c r="B4" s="1">
        <v>14164</v>
      </c>
      <c r="J4">
        <v>1870</v>
      </c>
      <c r="K4" s="5">
        <v>0.030044079355445064</v>
      </c>
      <c r="L4">
        <v>0.10209816575266295</v>
      </c>
    </row>
    <row r="5" spans="1:12" ht="12.75">
      <c r="A5">
        <v>1873</v>
      </c>
      <c r="B5" s="1">
        <v>15352</v>
      </c>
      <c r="J5">
        <v>1880</v>
      </c>
      <c r="K5" s="5">
        <v>0.027062673275957037</v>
      </c>
      <c r="L5">
        <v>0.044866081073896426</v>
      </c>
    </row>
    <row r="6" spans="1:12" ht="12.75">
      <c r="A6">
        <v>1874</v>
      </c>
      <c r="B6" s="1">
        <v>16283</v>
      </c>
      <c r="J6">
        <v>1890</v>
      </c>
      <c r="K6" s="5">
        <v>0.022025523887888098</v>
      </c>
      <c r="L6">
        <v>0.05761585221895586</v>
      </c>
    </row>
    <row r="7" spans="1:12" ht="12.75">
      <c r="A7">
        <v>1875</v>
      </c>
      <c r="B7" s="1">
        <v>16194</v>
      </c>
      <c r="J7">
        <v>1900</v>
      </c>
      <c r="K7" s="5">
        <v>0.022572425199661694</v>
      </c>
      <c r="L7">
        <v>-0.009143587141572061</v>
      </c>
    </row>
    <row r="8" spans="1:12" ht="12.75">
      <c r="A8">
        <v>1876</v>
      </c>
      <c r="B8" s="1">
        <v>15392</v>
      </c>
      <c r="J8">
        <v>1910</v>
      </c>
      <c r="K8" s="5">
        <v>0.015982662830707994</v>
      </c>
      <c r="L8">
        <v>-0.0007128981827612783</v>
      </c>
    </row>
    <row r="9" spans="1:12" ht="12.75">
      <c r="A9">
        <v>1877</v>
      </c>
      <c r="B9" s="1">
        <v>16082</v>
      </c>
      <c r="J9">
        <v>1920</v>
      </c>
      <c r="K9" s="5">
        <v>0.01629528666793263</v>
      </c>
      <c r="L9">
        <v>0.015567075752832341</v>
      </c>
    </row>
    <row r="10" spans="1:12" ht="12.75">
      <c r="A10">
        <v>1878</v>
      </c>
      <c r="B10" s="1">
        <v>16290</v>
      </c>
      <c r="J10">
        <v>1930</v>
      </c>
      <c r="K10" s="5">
        <v>0.008544411927194772</v>
      </c>
      <c r="L10">
        <v>-0.006095277691330913</v>
      </c>
    </row>
    <row r="11" spans="1:12" ht="12.75">
      <c r="A11">
        <v>1879</v>
      </c>
      <c r="B11" s="1">
        <v>18528</v>
      </c>
      <c r="J11">
        <v>1940</v>
      </c>
      <c r="K11" s="5">
        <v>0.014399306671851875</v>
      </c>
      <c r="L11">
        <v>0.0015805231182669747</v>
      </c>
    </row>
    <row r="12" spans="1:12" ht="12.75">
      <c r="A12">
        <v>1880</v>
      </c>
      <c r="B12" s="1">
        <v>20993</v>
      </c>
      <c r="E12" s="1">
        <v>50189209</v>
      </c>
      <c r="F12" s="4">
        <f>A12</f>
        <v>1880</v>
      </c>
      <c r="G12" s="2">
        <f>(LN(E22*F23)-LN(E12*F13))/10</f>
        <v>0.027062673275957037</v>
      </c>
      <c r="H12" s="2">
        <f>((LN(B22)-LN(B12))/10)-G12</f>
        <v>0.044866081073896426</v>
      </c>
      <c r="J12">
        <v>1950</v>
      </c>
      <c r="K12" s="5">
        <v>0.01761395934422936</v>
      </c>
      <c r="L12">
        <v>-0.0029064337752897646</v>
      </c>
    </row>
    <row r="13" spans="1:12" ht="12.75">
      <c r="A13">
        <v>1881</v>
      </c>
      <c r="B13" s="1">
        <v>21256</v>
      </c>
      <c r="E13" s="1" t="s">
        <v>254</v>
      </c>
      <c r="F13">
        <v>0.83</v>
      </c>
      <c r="J13">
        <v>1960</v>
      </c>
      <c r="K13" s="5">
        <v>0.013878115492666866</v>
      </c>
      <c r="L13">
        <v>0.012156975532018777</v>
      </c>
    </row>
    <row r="14" spans="1:12" ht="12.75">
      <c r="A14">
        <v>1882</v>
      </c>
      <c r="B14" s="1">
        <v>23141</v>
      </c>
      <c r="J14">
        <v>1970</v>
      </c>
      <c r="K14" s="5">
        <v>0.010267485803504428</v>
      </c>
      <c r="L14">
        <v>0.028159389573861125</v>
      </c>
    </row>
    <row r="15" spans="1:12" ht="12.75">
      <c r="A15">
        <v>1883</v>
      </c>
      <c r="B15" s="1">
        <v>25892</v>
      </c>
      <c r="J15">
        <v>1980</v>
      </c>
      <c r="K15" s="5">
        <v>0.009337689149692352</v>
      </c>
      <c r="L15">
        <v>0.023221906650976898</v>
      </c>
    </row>
    <row r="16" spans="1:12" ht="12.75">
      <c r="A16">
        <v>1884</v>
      </c>
      <c r="B16" s="1">
        <v>27727</v>
      </c>
      <c r="J16">
        <v>1990</v>
      </c>
      <c r="K16" s="5">
        <v>0.012053878452633171</v>
      </c>
      <c r="L16">
        <v>-0.034226476251002856</v>
      </c>
    </row>
    <row r="17" spans="1:2" ht="12.75">
      <c r="A17">
        <v>1885</v>
      </c>
      <c r="B17" s="1">
        <v>28748</v>
      </c>
    </row>
    <row r="18" spans="1:2" ht="12.75">
      <c r="A18">
        <v>1886</v>
      </c>
      <c r="B18" s="1">
        <v>31638</v>
      </c>
    </row>
    <row r="19" spans="1:9" ht="12.75">
      <c r="A19">
        <v>1887</v>
      </c>
      <c r="B19" s="1">
        <v>35467</v>
      </c>
      <c r="G19" s="2" t="s">
        <v>228</v>
      </c>
      <c r="H19" s="2" t="s">
        <v>229</v>
      </c>
      <c r="I19" s="7">
        <f>LN(B104)-LN(B41)-LN(E104)+LN(E41*0.923)</f>
        <v>0.12385474790295348</v>
      </c>
    </row>
    <row r="20" spans="1:9" ht="12.75">
      <c r="A20">
        <v>1888</v>
      </c>
      <c r="B20" s="1">
        <v>38907</v>
      </c>
      <c r="H20" s="2" t="s">
        <v>230</v>
      </c>
      <c r="I20" s="7">
        <f>LN(E104)-LN(E41*0.923)</f>
        <v>0.9214989671171274</v>
      </c>
    </row>
    <row r="21" spans="1:2" ht="12.75">
      <c r="A21">
        <v>1889</v>
      </c>
      <c r="B21" s="1">
        <v>41297</v>
      </c>
    </row>
    <row r="22" spans="1:8" ht="12.75">
      <c r="A22">
        <v>1890</v>
      </c>
      <c r="B22" s="1">
        <v>43098</v>
      </c>
      <c r="E22" s="1">
        <v>62979766</v>
      </c>
      <c r="F22" s="4">
        <f>A22</f>
        <v>1890</v>
      </c>
      <c r="G22" s="2">
        <f>(LN(E32*F33)-LN(E22*F23))/10</f>
        <v>0.022025523887888098</v>
      </c>
      <c r="H22" s="2">
        <f>((LN(B32)-LN(B22))/10)-G22</f>
        <v>0.05761585221895586</v>
      </c>
    </row>
    <row r="23" spans="1:6" ht="12.75">
      <c r="A23">
        <v>1891</v>
      </c>
      <c r="B23" s="1">
        <v>49197</v>
      </c>
      <c r="E23" s="1" t="s">
        <v>254</v>
      </c>
      <c r="F23">
        <v>0.867</v>
      </c>
    </row>
    <row r="24" spans="1:2" ht="12.75">
      <c r="A24">
        <v>1892</v>
      </c>
      <c r="B24" s="1">
        <v>54741</v>
      </c>
    </row>
    <row r="25" spans="1:2" ht="12.75">
      <c r="A25">
        <v>1893</v>
      </c>
      <c r="B25" s="1">
        <v>58957</v>
      </c>
    </row>
    <row r="26" spans="1:2" ht="12.75">
      <c r="A26">
        <v>1894</v>
      </c>
      <c r="B26" s="1">
        <v>62764</v>
      </c>
    </row>
    <row r="27" spans="1:2" ht="12.75">
      <c r="A27">
        <v>1895</v>
      </c>
      <c r="B27" s="1">
        <v>67578</v>
      </c>
    </row>
    <row r="28" spans="1:2" ht="12.75">
      <c r="A28">
        <v>1896</v>
      </c>
      <c r="B28" s="1">
        <v>72482</v>
      </c>
    </row>
    <row r="29" spans="1:2" ht="12.75">
      <c r="A29">
        <v>1897</v>
      </c>
      <c r="B29" s="1">
        <v>75035</v>
      </c>
    </row>
    <row r="30" spans="1:2" ht="12.75">
      <c r="A30">
        <v>1898</v>
      </c>
      <c r="B30" s="1">
        <v>75634</v>
      </c>
    </row>
    <row r="31" spans="1:2" ht="12.75">
      <c r="A31">
        <v>1899</v>
      </c>
      <c r="B31" s="1">
        <v>81416</v>
      </c>
    </row>
    <row r="32" spans="1:8" ht="12.75">
      <c r="A32">
        <v>1900</v>
      </c>
      <c r="B32" s="1">
        <v>95573</v>
      </c>
      <c r="C32" s="4">
        <f>A32</f>
        <v>1900</v>
      </c>
      <c r="D32" s="1">
        <v>76094000</v>
      </c>
      <c r="E32" s="1">
        <v>76212168</v>
      </c>
      <c r="F32" s="4">
        <f>A32</f>
        <v>1900</v>
      </c>
      <c r="G32" s="2">
        <f>(LN(E42*F43)-LN(E32*F33))/10</f>
        <v>0.022572425199661694</v>
      </c>
      <c r="H32" s="2">
        <f>((LN(B42)-LN(B32))/10)-G32</f>
        <v>-0.009143587141572061</v>
      </c>
    </row>
    <row r="33" spans="1:6" ht="12.75">
      <c r="A33">
        <v>1901</v>
      </c>
      <c r="B33" s="1">
        <v>93299</v>
      </c>
      <c r="C33" s="4">
        <f aca="true" t="shared" si="0" ref="C33:C96">A33</f>
        <v>1901</v>
      </c>
      <c r="D33" s="1">
        <v>77584000</v>
      </c>
      <c r="E33" s="1" t="s">
        <v>254</v>
      </c>
      <c r="F33">
        <v>0.893</v>
      </c>
    </row>
    <row r="34" spans="1:4" ht="12.75">
      <c r="A34">
        <v>1902</v>
      </c>
      <c r="B34" s="1">
        <v>93891</v>
      </c>
      <c r="C34" s="4">
        <f t="shared" si="0"/>
        <v>1902</v>
      </c>
      <c r="D34" s="1">
        <v>79163000</v>
      </c>
    </row>
    <row r="35" spans="1:4" ht="12.75">
      <c r="A35">
        <v>1903</v>
      </c>
      <c r="B35" s="1">
        <v>99122</v>
      </c>
      <c r="C35" s="4">
        <f t="shared" si="0"/>
        <v>1903</v>
      </c>
      <c r="D35" s="1">
        <v>80632000</v>
      </c>
    </row>
    <row r="36" spans="1:4" ht="12.75">
      <c r="A36">
        <v>1904</v>
      </c>
      <c r="B36" s="1">
        <v>104431</v>
      </c>
      <c r="C36" s="4">
        <f t="shared" si="0"/>
        <v>1904</v>
      </c>
      <c r="D36" s="1">
        <v>82166000</v>
      </c>
    </row>
    <row r="37" spans="1:4" ht="12.75">
      <c r="A37">
        <v>1905</v>
      </c>
      <c r="B37" s="1">
        <v>114747</v>
      </c>
      <c r="C37" s="4">
        <f t="shared" si="0"/>
        <v>1905</v>
      </c>
      <c r="D37" s="1">
        <v>83822000</v>
      </c>
    </row>
    <row r="38" spans="1:4" ht="12.75">
      <c r="A38">
        <v>1906</v>
      </c>
      <c r="B38" s="1">
        <v>118799</v>
      </c>
      <c r="C38" s="4">
        <f t="shared" si="0"/>
        <v>1906</v>
      </c>
      <c r="D38" s="1">
        <v>85450000</v>
      </c>
    </row>
    <row r="39" spans="1:4" ht="12.75">
      <c r="A39">
        <v>1907</v>
      </c>
      <c r="B39" s="1">
        <v>124814</v>
      </c>
      <c r="C39" s="4">
        <f t="shared" si="0"/>
        <v>1907</v>
      </c>
      <c r="D39" s="1">
        <v>87008000</v>
      </c>
    </row>
    <row r="40" spans="1:4" ht="12.75">
      <c r="A40">
        <v>1908</v>
      </c>
      <c r="B40" s="1">
        <v>120657</v>
      </c>
      <c r="C40" s="4">
        <f t="shared" si="0"/>
        <v>1908</v>
      </c>
      <c r="D40" s="1">
        <v>88710000</v>
      </c>
    </row>
    <row r="41" spans="1:5" ht="12.75">
      <c r="A41">
        <v>1909</v>
      </c>
      <c r="B41" s="1">
        <v>121141</v>
      </c>
      <c r="C41" s="4">
        <f t="shared" si="0"/>
        <v>1909</v>
      </c>
      <c r="D41" s="1">
        <v>90490000</v>
      </c>
      <c r="E41" s="1">
        <f>D41</f>
        <v>90490000</v>
      </c>
    </row>
    <row r="42" spans="1:8" ht="12.75">
      <c r="A42">
        <v>1910</v>
      </c>
      <c r="B42" s="1">
        <v>109309</v>
      </c>
      <c r="C42" s="4">
        <f t="shared" si="0"/>
        <v>1910</v>
      </c>
      <c r="D42" s="1">
        <v>92407000</v>
      </c>
      <c r="E42" s="1">
        <f>D42</f>
        <v>92407000</v>
      </c>
      <c r="F42" s="4">
        <f>A42</f>
        <v>1910</v>
      </c>
      <c r="G42" s="2">
        <f>(LN(E52*F53)-LN(E42*F43))/10</f>
        <v>0.015982662830707994</v>
      </c>
      <c r="H42" s="2">
        <f>((LN(B52)-LN(B42))/10)-G42</f>
        <v>-0.0007128981827612783</v>
      </c>
    </row>
    <row r="43" spans="1:6" ht="12.75">
      <c r="A43">
        <v>1911</v>
      </c>
      <c r="B43" s="1">
        <v>115955</v>
      </c>
      <c r="C43" s="4">
        <f t="shared" si="0"/>
        <v>1911</v>
      </c>
      <c r="D43" s="1">
        <v>93863000</v>
      </c>
      <c r="E43" s="1">
        <f aca="true" t="shared" si="1" ref="E43:E106">D43</f>
        <v>93863000</v>
      </c>
      <c r="F43">
        <v>0.923</v>
      </c>
    </row>
    <row r="44" spans="1:5" ht="12.75">
      <c r="A44">
        <v>1912</v>
      </c>
      <c r="B44" s="1">
        <v>121824</v>
      </c>
      <c r="C44" s="4">
        <f t="shared" si="0"/>
        <v>1912</v>
      </c>
      <c r="D44" s="1">
        <v>95335000</v>
      </c>
      <c r="E44" s="1">
        <f t="shared" si="1"/>
        <v>95335000</v>
      </c>
    </row>
    <row r="45" spans="1:5" ht="12.75">
      <c r="A45">
        <v>1913</v>
      </c>
      <c r="B45" s="1">
        <v>120413</v>
      </c>
      <c r="C45" s="4">
        <f t="shared" si="0"/>
        <v>1913</v>
      </c>
      <c r="D45" s="1">
        <v>97225000</v>
      </c>
      <c r="E45" s="1">
        <f t="shared" si="1"/>
        <v>97225000</v>
      </c>
    </row>
    <row r="46" spans="1:5" ht="12.75">
      <c r="A46">
        <v>1914</v>
      </c>
      <c r="B46" s="1">
        <v>124213</v>
      </c>
      <c r="C46" s="4">
        <f t="shared" si="0"/>
        <v>1914</v>
      </c>
      <c r="D46" s="1">
        <v>99111000</v>
      </c>
      <c r="E46" s="1">
        <f t="shared" si="1"/>
        <v>99111000</v>
      </c>
    </row>
    <row r="47" spans="1:5" ht="12.75">
      <c r="A47">
        <v>1915</v>
      </c>
      <c r="B47" s="1">
        <v>116276</v>
      </c>
      <c r="C47" s="4">
        <f t="shared" si="0"/>
        <v>1915</v>
      </c>
      <c r="D47" s="1">
        <v>100546000</v>
      </c>
      <c r="E47" s="1">
        <f t="shared" si="1"/>
        <v>100546000</v>
      </c>
    </row>
    <row r="48" spans="1:5" ht="12.75">
      <c r="A48">
        <v>1916</v>
      </c>
      <c r="B48" s="1">
        <v>117202</v>
      </c>
      <c r="C48" s="4">
        <f t="shared" si="0"/>
        <v>1916</v>
      </c>
      <c r="D48" s="1">
        <v>101961000</v>
      </c>
      <c r="E48" s="1">
        <f t="shared" si="1"/>
        <v>101961000</v>
      </c>
    </row>
    <row r="49" spans="1:5" ht="12.75">
      <c r="A49">
        <v>1917</v>
      </c>
      <c r="B49" s="1">
        <v>112561</v>
      </c>
      <c r="C49" s="4">
        <f t="shared" si="0"/>
        <v>1917</v>
      </c>
      <c r="D49" s="1">
        <v>103268000</v>
      </c>
      <c r="E49" s="1">
        <f t="shared" si="1"/>
        <v>103268000</v>
      </c>
    </row>
    <row r="50" spans="1:5" ht="12.75">
      <c r="A50">
        <v>1918</v>
      </c>
      <c r="B50" s="1">
        <v>107436</v>
      </c>
      <c r="C50" s="4">
        <f t="shared" si="0"/>
        <v>1918</v>
      </c>
      <c r="D50" s="1">
        <v>103208000</v>
      </c>
      <c r="E50" s="1">
        <f t="shared" si="1"/>
        <v>103208000</v>
      </c>
    </row>
    <row r="51" spans="1:5" ht="12.75">
      <c r="A51">
        <v>1919</v>
      </c>
      <c r="B51" s="1">
        <v>113771</v>
      </c>
      <c r="C51" s="4">
        <f t="shared" si="0"/>
        <v>1919</v>
      </c>
      <c r="D51" s="1">
        <v>104514000</v>
      </c>
      <c r="E51" s="1">
        <f t="shared" si="1"/>
        <v>104514000</v>
      </c>
    </row>
    <row r="52" spans="1:8" ht="12.75">
      <c r="A52">
        <v>1920</v>
      </c>
      <c r="B52" s="1">
        <v>127342</v>
      </c>
      <c r="C52" s="4">
        <f t="shared" si="0"/>
        <v>1920</v>
      </c>
      <c r="D52" s="1">
        <v>106461000</v>
      </c>
      <c r="E52" s="1">
        <f t="shared" si="1"/>
        <v>106461000</v>
      </c>
      <c r="F52" s="4">
        <f>A52</f>
        <v>1920</v>
      </c>
      <c r="G52" s="2">
        <f>(LN(E62*F63)-LN(E52*F53))/10</f>
        <v>0.01629528666793263</v>
      </c>
      <c r="H52" s="2">
        <f>((LN(B62)-LN(B52))/10)-G52</f>
        <v>0.015567075752832341</v>
      </c>
    </row>
    <row r="53" spans="1:6" ht="12.75">
      <c r="A53">
        <v>1921</v>
      </c>
      <c r="B53" s="1">
        <v>136765</v>
      </c>
      <c r="C53" s="4">
        <f t="shared" si="0"/>
        <v>1921</v>
      </c>
      <c r="D53" s="1">
        <v>108538000</v>
      </c>
      <c r="E53" s="1">
        <f t="shared" si="1"/>
        <v>108538000</v>
      </c>
      <c r="F53">
        <v>0.94</v>
      </c>
    </row>
    <row r="54" spans="1:5" ht="12.75">
      <c r="A54">
        <v>1922</v>
      </c>
      <c r="B54" s="1">
        <v>140734</v>
      </c>
      <c r="C54" s="4">
        <f t="shared" si="0"/>
        <v>1922</v>
      </c>
      <c r="D54" s="1">
        <v>110049000</v>
      </c>
      <c r="E54" s="1">
        <f t="shared" si="1"/>
        <v>110049000</v>
      </c>
    </row>
    <row r="55" spans="1:5" ht="12.75">
      <c r="A55">
        <v>1923</v>
      </c>
      <c r="B55" s="1">
        <v>151087</v>
      </c>
      <c r="C55" s="4">
        <f t="shared" si="0"/>
        <v>1923</v>
      </c>
      <c r="D55" s="1">
        <v>111947000</v>
      </c>
      <c r="E55" s="1">
        <f t="shared" si="1"/>
        <v>111947000</v>
      </c>
    </row>
    <row r="56" spans="1:5" ht="12.75">
      <c r="A56">
        <v>1924</v>
      </c>
      <c r="B56" s="1">
        <v>164710</v>
      </c>
      <c r="C56" s="4">
        <f t="shared" si="0"/>
        <v>1924</v>
      </c>
      <c r="D56" s="1">
        <v>114109000</v>
      </c>
      <c r="E56" s="1">
        <f t="shared" si="1"/>
        <v>114109000</v>
      </c>
    </row>
    <row r="57" spans="1:5" ht="12.75">
      <c r="A57">
        <v>1925</v>
      </c>
      <c r="B57" s="1">
        <v>167863</v>
      </c>
      <c r="C57" s="4">
        <f t="shared" si="0"/>
        <v>1925</v>
      </c>
      <c r="D57" s="1">
        <v>115829000</v>
      </c>
      <c r="E57" s="1">
        <f t="shared" si="1"/>
        <v>115829000</v>
      </c>
    </row>
    <row r="58" spans="1:5" ht="12.75">
      <c r="A58">
        <v>1926</v>
      </c>
      <c r="B58" s="1">
        <v>180179</v>
      </c>
      <c r="C58" s="4">
        <f t="shared" si="0"/>
        <v>1926</v>
      </c>
      <c r="D58" s="1">
        <v>117397000</v>
      </c>
      <c r="E58" s="1">
        <f t="shared" si="1"/>
        <v>117397000</v>
      </c>
    </row>
    <row r="59" spans="1:5" ht="12.75">
      <c r="A59">
        <v>1927</v>
      </c>
      <c r="B59" s="1">
        <v>186856</v>
      </c>
      <c r="C59" s="4">
        <f t="shared" si="0"/>
        <v>1927</v>
      </c>
      <c r="D59" s="1">
        <v>119035000</v>
      </c>
      <c r="E59" s="1">
        <f t="shared" si="1"/>
        <v>119035000</v>
      </c>
    </row>
    <row r="60" spans="1:5" ht="12.75">
      <c r="A60">
        <v>1928</v>
      </c>
      <c r="B60" s="1">
        <v>196715</v>
      </c>
      <c r="C60" s="4">
        <f t="shared" si="0"/>
        <v>1928</v>
      </c>
      <c r="D60" s="1">
        <v>120509000</v>
      </c>
      <c r="E60" s="1">
        <f t="shared" si="1"/>
        <v>120509000</v>
      </c>
    </row>
    <row r="61" spans="1:5" ht="12.75">
      <c r="A61">
        <v>1929</v>
      </c>
      <c r="B61" s="1">
        <v>164666</v>
      </c>
      <c r="C61" s="4">
        <f t="shared" si="0"/>
        <v>1929</v>
      </c>
      <c r="D61" s="1">
        <v>121767000</v>
      </c>
      <c r="E61" s="1">
        <f t="shared" si="1"/>
        <v>121767000</v>
      </c>
    </row>
    <row r="62" spans="1:8" ht="12.75">
      <c r="A62">
        <v>1930</v>
      </c>
      <c r="B62" s="1">
        <v>175125</v>
      </c>
      <c r="C62" s="4">
        <f t="shared" si="0"/>
        <v>1930</v>
      </c>
      <c r="D62" s="1">
        <v>123076741</v>
      </c>
      <c r="E62" s="1">
        <f t="shared" si="1"/>
        <v>123076741</v>
      </c>
      <c r="F62" s="4">
        <f>A62</f>
        <v>1930</v>
      </c>
      <c r="G62" s="2">
        <f>(LN(E72*F73)-LN(E62*F63))/10</f>
        <v>0.008544411927194772</v>
      </c>
      <c r="H62" s="2">
        <f>((LN(B72)-LN(B62))/10)-G62</f>
        <v>-0.006095277691330913</v>
      </c>
    </row>
    <row r="63" spans="1:6" ht="12.75">
      <c r="A63">
        <v>1931</v>
      </c>
      <c r="B63" s="1">
        <v>167107</v>
      </c>
      <c r="C63" s="4">
        <f t="shared" si="0"/>
        <v>1931</v>
      </c>
      <c r="D63" s="1">
        <v>124039648</v>
      </c>
      <c r="E63" s="1">
        <f t="shared" si="1"/>
        <v>124039648</v>
      </c>
      <c r="F63">
        <v>0.957</v>
      </c>
    </row>
    <row r="64" spans="1:5" ht="12.75">
      <c r="A64">
        <v>1932</v>
      </c>
      <c r="B64" s="1">
        <v>153710</v>
      </c>
      <c r="C64" s="4">
        <f t="shared" si="0"/>
        <v>1932</v>
      </c>
      <c r="D64" s="1">
        <v>124840471</v>
      </c>
      <c r="E64" s="1">
        <f t="shared" si="1"/>
        <v>124840471</v>
      </c>
    </row>
    <row r="65" spans="1:5" ht="12.75">
      <c r="A65">
        <v>1933</v>
      </c>
      <c r="B65" s="1">
        <v>139361</v>
      </c>
      <c r="C65" s="4">
        <f t="shared" si="0"/>
        <v>1933</v>
      </c>
      <c r="D65" s="1">
        <v>125578763</v>
      </c>
      <c r="E65" s="1">
        <f t="shared" si="1"/>
        <v>125578763</v>
      </c>
    </row>
    <row r="66" spans="1:5" ht="12.75">
      <c r="A66">
        <v>1934</v>
      </c>
      <c r="B66" s="1">
        <v>141217</v>
      </c>
      <c r="C66" s="4">
        <f t="shared" si="0"/>
        <v>1934</v>
      </c>
      <c r="D66" s="1">
        <v>126373773</v>
      </c>
      <c r="E66" s="1">
        <f t="shared" si="1"/>
        <v>126373773</v>
      </c>
    </row>
    <row r="67" spans="1:5" ht="12.75">
      <c r="A67">
        <v>1935</v>
      </c>
      <c r="B67" s="1">
        <v>144439</v>
      </c>
      <c r="C67" s="4">
        <f t="shared" si="0"/>
        <v>1935</v>
      </c>
      <c r="D67" s="1">
        <v>127250232</v>
      </c>
      <c r="E67" s="1">
        <f t="shared" si="1"/>
        <v>127250232</v>
      </c>
    </row>
    <row r="68" spans="1:5" ht="12.75">
      <c r="A68">
        <v>1936</v>
      </c>
      <c r="B68" s="1">
        <v>159268</v>
      </c>
      <c r="C68" s="4">
        <f t="shared" si="0"/>
        <v>1936</v>
      </c>
      <c r="D68" s="1">
        <v>128053180</v>
      </c>
      <c r="E68" s="1">
        <f t="shared" si="1"/>
        <v>128053180</v>
      </c>
    </row>
    <row r="69" spans="1:5" ht="12.75">
      <c r="A69">
        <v>1937</v>
      </c>
      <c r="B69" s="1">
        <v>156930</v>
      </c>
      <c r="C69" s="4">
        <f t="shared" si="0"/>
        <v>1937</v>
      </c>
      <c r="D69" s="1">
        <v>128824829</v>
      </c>
      <c r="E69" s="1">
        <f t="shared" si="1"/>
        <v>128824829</v>
      </c>
    </row>
    <row r="70" spans="1:5" ht="12.75">
      <c r="A70">
        <v>1938</v>
      </c>
      <c r="B70" s="1">
        <v>168663</v>
      </c>
      <c r="C70" s="4">
        <f t="shared" si="0"/>
        <v>1938</v>
      </c>
      <c r="D70" s="1">
        <v>129824939</v>
      </c>
      <c r="E70" s="1">
        <f t="shared" si="1"/>
        <v>129824939</v>
      </c>
    </row>
    <row r="71" spans="1:5" ht="12.75">
      <c r="A71">
        <v>1939</v>
      </c>
      <c r="B71" s="1">
        <v>175450</v>
      </c>
      <c r="C71" s="4">
        <f t="shared" si="0"/>
        <v>1939</v>
      </c>
      <c r="D71" s="1">
        <v>130879718</v>
      </c>
      <c r="E71" s="1">
        <f t="shared" si="1"/>
        <v>130879718</v>
      </c>
    </row>
    <row r="72" spans="1:8" ht="12.75">
      <c r="A72">
        <v>1940</v>
      </c>
      <c r="B72" s="1">
        <v>179467</v>
      </c>
      <c r="C72" s="4">
        <f t="shared" si="0"/>
        <v>1940</v>
      </c>
      <c r="D72" s="1">
        <v>132122446</v>
      </c>
      <c r="E72" s="1">
        <f t="shared" si="1"/>
        <v>132122446</v>
      </c>
      <c r="F72" s="4">
        <f>A72</f>
        <v>1940</v>
      </c>
      <c r="G72" s="2">
        <f>(LN(E82*F83)-LN(E72*F73))/10</f>
        <v>0.014399306671851875</v>
      </c>
      <c r="H72" s="2">
        <f>((LN(B82)-LN(B72))/10)-G72</f>
        <v>0.0015805231182669747</v>
      </c>
    </row>
    <row r="73" spans="1:6" ht="12.75">
      <c r="A73">
        <v>1941</v>
      </c>
      <c r="B73" s="1">
        <v>180647</v>
      </c>
      <c r="C73" s="4">
        <f t="shared" si="0"/>
        <v>1941</v>
      </c>
      <c r="D73" s="1">
        <v>133402471</v>
      </c>
      <c r="E73" s="1">
        <f t="shared" si="1"/>
        <v>133402471</v>
      </c>
      <c r="F73">
        <v>0.971</v>
      </c>
    </row>
    <row r="74" spans="1:5" ht="12.75">
      <c r="A74">
        <v>1942</v>
      </c>
      <c r="B74" s="1">
        <v>182232</v>
      </c>
      <c r="C74" s="4">
        <f t="shared" si="0"/>
        <v>1942</v>
      </c>
      <c r="D74" s="1">
        <v>134859553</v>
      </c>
      <c r="E74" s="1">
        <f t="shared" si="1"/>
        <v>134859553</v>
      </c>
    </row>
    <row r="75" spans="1:5" ht="12.75">
      <c r="A75">
        <v>1943</v>
      </c>
      <c r="B75" s="1">
        <v>160789</v>
      </c>
      <c r="C75" s="4">
        <f t="shared" si="0"/>
        <v>1943</v>
      </c>
      <c r="D75" s="1">
        <v>136739353</v>
      </c>
      <c r="E75" s="1">
        <f t="shared" si="1"/>
        <v>136739353</v>
      </c>
    </row>
    <row r="76" spans="1:5" ht="12.75">
      <c r="A76">
        <v>1944</v>
      </c>
      <c r="B76" s="1">
        <v>169269</v>
      </c>
      <c r="C76" s="4">
        <f t="shared" si="0"/>
        <v>1944</v>
      </c>
      <c r="D76" s="1">
        <v>138397345</v>
      </c>
      <c r="E76" s="1">
        <f t="shared" si="1"/>
        <v>138397345</v>
      </c>
    </row>
    <row r="77" spans="1:5" ht="12.75">
      <c r="A77">
        <v>1945</v>
      </c>
      <c r="B77" s="1">
        <v>178848</v>
      </c>
      <c r="C77" s="4">
        <f t="shared" si="0"/>
        <v>1945</v>
      </c>
      <c r="D77" s="1">
        <v>139928165</v>
      </c>
      <c r="E77" s="1">
        <f t="shared" si="1"/>
        <v>139928165</v>
      </c>
    </row>
    <row r="78" spans="1:5" ht="12.75">
      <c r="A78">
        <v>1946</v>
      </c>
      <c r="B78" s="1">
        <v>202144</v>
      </c>
      <c r="C78" s="4">
        <f t="shared" si="0"/>
        <v>1946</v>
      </c>
      <c r="D78" s="1">
        <v>141388566</v>
      </c>
      <c r="E78" s="1">
        <f t="shared" si="1"/>
        <v>141388566</v>
      </c>
    </row>
    <row r="79" spans="1:5" ht="12.75">
      <c r="A79">
        <v>1947</v>
      </c>
      <c r="B79" s="1">
        <v>230215</v>
      </c>
      <c r="C79" s="4">
        <f t="shared" si="0"/>
        <v>1947</v>
      </c>
      <c r="D79" s="1">
        <v>144126071</v>
      </c>
      <c r="E79" s="1">
        <f t="shared" si="1"/>
        <v>144126071</v>
      </c>
    </row>
    <row r="80" spans="1:5" ht="12.75">
      <c r="A80">
        <v>1948</v>
      </c>
      <c r="B80" s="1">
        <v>238121</v>
      </c>
      <c r="C80" s="4">
        <f t="shared" si="0"/>
        <v>1948</v>
      </c>
      <c r="D80" s="1">
        <v>146631302</v>
      </c>
      <c r="E80" s="1">
        <f t="shared" si="1"/>
        <v>146631302</v>
      </c>
    </row>
    <row r="81" spans="1:5" ht="12.75">
      <c r="A81">
        <v>1949</v>
      </c>
      <c r="B81" s="1">
        <v>201190</v>
      </c>
      <c r="C81" s="4">
        <f t="shared" si="0"/>
        <v>1949</v>
      </c>
      <c r="D81" s="1">
        <v>149188130</v>
      </c>
      <c r="E81" s="1">
        <f t="shared" si="1"/>
        <v>149188130</v>
      </c>
    </row>
    <row r="82" spans="1:8" ht="12.75">
      <c r="A82">
        <v>1950</v>
      </c>
      <c r="B82" s="1">
        <v>210564</v>
      </c>
      <c r="C82" s="4">
        <f t="shared" si="0"/>
        <v>1950</v>
      </c>
      <c r="D82" s="1">
        <v>152271417</v>
      </c>
      <c r="E82" s="1">
        <f t="shared" si="1"/>
        <v>152271417</v>
      </c>
      <c r="F82" s="4">
        <f>A82</f>
        <v>1950</v>
      </c>
      <c r="G82" s="2">
        <f>(LN(E92*F93)-LN(E82*F83))/10</f>
        <v>0.01761395934422936</v>
      </c>
      <c r="H82" s="2">
        <f>((LN(B92)-LN(B82))/10)-G82</f>
        <v>-0.0029064337752897646</v>
      </c>
    </row>
    <row r="83" spans="1:6" ht="12.75">
      <c r="A83">
        <v>1951</v>
      </c>
      <c r="B83" s="1">
        <v>200354</v>
      </c>
      <c r="C83" s="4">
        <f t="shared" si="0"/>
        <v>1951</v>
      </c>
      <c r="D83" s="1">
        <v>154877889</v>
      </c>
      <c r="E83" s="1">
        <f t="shared" si="1"/>
        <v>154877889</v>
      </c>
      <c r="F83">
        <v>0.973</v>
      </c>
    </row>
    <row r="84" spans="1:5" ht="12.75">
      <c r="A84">
        <v>1952</v>
      </c>
      <c r="B84" s="1">
        <v>203705</v>
      </c>
      <c r="C84" s="4">
        <f t="shared" si="0"/>
        <v>1952</v>
      </c>
      <c r="D84" s="1">
        <v>157552740</v>
      </c>
      <c r="E84" s="1">
        <f t="shared" si="1"/>
        <v>157552740</v>
      </c>
    </row>
    <row r="85" spans="1:5" ht="12.75">
      <c r="A85">
        <v>1953</v>
      </c>
      <c r="B85" s="1">
        <v>218506</v>
      </c>
      <c r="C85" s="4">
        <f t="shared" si="0"/>
        <v>1953</v>
      </c>
      <c r="D85" s="1">
        <v>160184192</v>
      </c>
      <c r="E85" s="1">
        <f t="shared" si="1"/>
        <v>160184192</v>
      </c>
    </row>
    <row r="86" spans="1:5" ht="12.75">
      <c r="A86">
        <v>1954</v>
      </c>
      <c r="B86" s="1">
        <v>222665</v>
      </c>
      <c r="C86" s="4">
        <f t="shared" si="0"/>
        <v>1954</v>
      </c>
      <c r="D86" s="1">
        <v>163025854</v>
      </c>
      <c r="E86" s="1">
        <f t="shared" si="1"/>
        <v>163025854</v>
      </c>
    </row>
    <row r="87" spans="1:5" ht="12.75">
      <c r="A87">
        <v>1955</v>
      </c>
      <c r="B87" s="1">
        <v>224732</v>
      </c>
      <c r="C87" s="4">
        <f t="shared" si="0"/>
        <v>1955</v>
      </c>
      <c r="D87" s="1">
        <v>165931202</v>
      </c>
      <c r="E87" s="1">
        <f t="shared" si="1"/>
        <v>165931202</v>
      </c>
    </row>
    <row r="88" spans="1:5" ht="12.75">
      <c r="A88">
        <v>1956</v>
      </c>
      <c r="B88" s="1">
        <v>224908</v>
      </c>
      <c r="C88" s="4">
        <f t="shared" si="0"/>
        <v>1956</v>
      </c>
      <c r="D88" s="1">
        <v>168903031</v>
      </c>
      <c r="E88" s="1">
        <f t="shared" si="1"/>
        <v>168903031</v>
      </c>
    </row>
    <row r="89" spans="1:5" ht="12.75">
      <c r="A89">
        <v>1957</v>
      </c>
      <c r="B89" s="1">
        <v>225807</v>
      </c>
      <c r="C89" s="4">
        <f t="shared" si="0"/>
        <v>1957</v>
      </c>
      <c r="D89" s="1">
        <v>171984130</v>
      </c>
      <c r="E89" s="1">
        <f t="shared" si="1"/>
        <v>171984130</v>
      </c>
    </row>
    <row r="90" spans="1:5" ht="12.75">
      <c r="A90">
        <v>1958</v>
      </c>
      <c r="B90" s="1">
        <v>238935</v>
      </c>
      <c r="C90" s="4">
        <f t="shared" si="0"/>
        <v>1958</v>
      </c>
      <c r="D90" s="1">
        <v>174881904</v>
      </c>
      <c r="E90" s="1">
        <f t="shared" si="1"/>
        <v>174881904</v>
      </c>
    </row>
    <row r="91" spans="1:5" ht="12.75">
      <c r="A91">
        <v>1959</v>
      </c>
      <c r="B91" s="1">
        <v>241735</v>
      </c>
      <c r="C91" s="4">
        <f t="shared" si="0"/>
        <v>1959</v>
      </c>
      <c r="D91" s="1">
        <v>177829628</v>
      </c>
      <c r="E91" s="1">
        <f t="shared" si="1"/>
        <v>177829628</v>
      </c>
    </row>
    <row r="92" spans="1:8" ht="12.75">
      <c r="A92">
        <v>1960</v>
      </c>
      <c r="B92" s="1">
        <v>243926</v>
      </c>
      <c r="C92" s="4">
        <f t="shared" si="0"/>
        <v>1960</v>
      </c>
      <c r="D92" s="1">
        <v>180671158</v>
      </c>
      <c r="E92" s="1">
        <f t="shared" si="1"/>
        <v>180671158</v>
      </c>
      <c r="F92" s="4">
        <f>A92</f>
        <v>1960</v>
      </c>
      <c r="G92" s="2">
        <f>(LN(E102*F103)-LN(E92*F93))/10</f>
        <v>0.013878115492666866</v>
      </c>
      <c r="H92" s="2">
        <f>((LN(B102)-LN(B92))/10)-G92</f>
        <v>0.012156975532018777</v>
      </c>
    </row>
    <row r="93" spans="1:6" ht="12.75">
      <c r="A93">
        <v>1961</v>
      </c>
      <c r="B93" s="1">
        <v>247014</v>
      </c>
      <c r="C93" s="4">
        <f t="shared" si="0"/>
        <v>1961</v>
      </c>
      <c r="D93" s="1">
        <v>183691481</v>
      </c>
      <c r="E93" s="1">
        <f t="shared" si="1"/>
        <v>183691481</v>
      </c>
      <c r="F93">
        <v>0.978</v>
      </c>
    </row>
    <row r="94" spans="1:5" ht="12.75">
      <c r="A94">
        <v>1962</v>
      </c>
      <c r="B94" s="1">
        <v>254776</v>
      </c>
      <c r="C94" s="4">
        <f t="shared" si="0"/>
        <v>1962</v>
      </c>
      <c r="D94" s="1">
        <v>186537737</v>
      </c>
      <c r="E94" s="1">
        <f t="shared" si="1"/>
        <v>186537737</v>
      </c>
    </row>
    <row r="95" spans="1:5" ht="12.75">
      <c r="A95">
        <v>1963</v>
      </c>
      <c r="B95" s="1">
        <v>264845</v>
      </c>
      <c r="C95" s="4">
        <f t="shared" si="0"/>
        <v>1963</v>
      </c>
      <c r="D95" s="1">
        <v>189241798</v>
      </c>
      <c r="E95" s="1">
        <f t="shared" si="1"/>
        <v>189241798</v>
      </c>
    </row>
    <row r="96" spans="1:5" ht="12.75">
      <c r="A96">
        <v>1964</v>
      </c>
      <c r="B96" s="1">
        <v>278987</v>
      </c>
      <c r="C96" s="4">
        <f t="shared" si="0"/>
        <v>1964</v>
      </c>
      <c r="D96" s="1">
        <v>191888791</v>
      </c>
      <c r="E96" s="1">
        <f t="shared" si="1"/>
        <v>191888791</v>
      </c>
    </row>
    <row r="97" spans="1:5" ht="12.75">
      <c r="A97">
        <v>1965</v>
      </c>
      <c r="B97" s="1">
        <v>293617</v>
      </c>
      <c r="C97" s="4">
        <f aca="true" t="shared" si="2" ref="C97:C131">A97</f>
        <v>1965</v>
      </c>
      <c r="D97" s="1">
        <v>194302963</v>
      </c>
      <c r="E97" s="1">
        <f t="shared" si="1"/>
        <v>194302963</v>
      </c>
    </row>
    <row r="98" spans="1:5" ht="12.75">
      <c r="A98">
        <v>1966</v>
      </c>
      <c r="B98" s="1">
        <v>286866</v>
      </c>
      <c r="C98" s="4">
        <f t="shared" si="2"/>
        <v>1966</v>
      </c>
      <c r="D98" s="1">
        <v>196560338</v>
      </c>
      <c r="E98" s="1">
        <f t="shared" si="1"/>
        <v>196560338</v>
      </c>
    </row>
    <row r="99" spans="1:5" ht="12.75">
      <c r="A99">
        <v>1967</v>
      </c>
      <c r="B99" s="1">
        <v>294406</v>
      </c>
      <c r="C99" s="4">
        <f t="shared" si="2"/>
        <v>1967</v>
      </c>
      <c r="D99" s="1">
        <v>198712056</v>
      </c>
      <c r="E99" s="1">
        <f t="shared" si="1"/>
        <v>198712056</v>
      </c>
    </row>
    <row r="100" spans="1:5" ht="12.75">
      <c r="A100">
        <v>1968</v>
      </c>
      <c r="B100" s="1">
        <v>303451</v>
      </c>
      <c r="C100" s="4">
        <f t="shared" si="2"/>
        <v>1968</v>
      </c>
      <c r="D100" s="1">
        <v>200706052</v>
      </c>
      <c r="E100" s="1">
        <f t="shared" si="1"/>
        <v>200706052</v>
      </c>
    </row>
    <row r="101" spans="1:5" ht="12.75">
      <c r="A101">
        <v>1969</v>
      </c>
      <c r="B101" s="1">
        <v>301258</v>
      </c>
      <c r="C101" s="4">
        <f t="shared" si="2"/>
        <v>1969</v>
      </c>
      <c r="D101" s="1">
        <v>202676946</v>
      </c>
      <c r="E101" s="1">
        <f t="shared" si="1"/>
        <v>202676946</v>
      </c>
    </row>
    <row r="102" spans="1:8" ht="12.75">
      <c r="A102">
        <v>1970</v>
      </c>
      <c r="B102" s="1">
        <v>316466</v>
      </c>
      <c r="C102" s="4">
        <f t="shared" si="2"/>
        <v>1970</v>
      </c>
      <c r="D102" s="1">
        <v>205052174</v>
      </c>
      <c r="E102" s="1">
        <f t="shared" si="1"/>
        <v>205052174</v>
      </c>
      <c r="F102" s="4">
        <f>A102</f>
        <v>1970</v>
      </c>
      <c r="G102" s="2">
        <f>(LN(E112*F113)-LN(E102*F103))/10</f>
        <v>0.010267485803504428</v>
      </c>
      <c r="H102" s="2">
        <f>((LN(B112)-LN(B102))/10)-G102</f>
        <v>0.028159389573861125</v>
      </c>
    </row>
    <row r="103" spans="1:6" ht="12.75">
      <c r="A103">
        <v>1971</v>
      </c>
      <c r="B103" s="1">
        <v>329696</v>
      </c>
      <c r="C103" s="4">
        <f t="shared" si="2"/>
        <v>1971</v>
      </c>
      <c r="D103" s="1">
        <v>207660677</v>
      </c>
      <c r="E103" s="1">
        <f t="shared" si="1"/>
        <v>207660677</v>
      </c>
      <c r="F103">
        <v>0.99</v>
      </c>
    </row>
    <row r="104" spans="1:5" ht="12.75">
      <c r="A104">
        <v>1972</v>
      </c>
      <c r="B104" s="1">
        <v>344574</v>
      </c>
      <c r="C104" s="4">
        <f t="shared" si="2"/>
        <v>1972</v>
      </c>
      <c r="D104" s="1">
        <v>209896021</v>
      </c>
      <c r="E104" s="1">
        <f t="shared" si="1"/>
        <v>209896021</v>
      </c>
    </row>
    <row r="105" spans="1:5" ht="12.75">
      <c r="A105">
        <v>1973</v>
      </c>
      <c r="B105" s="1">
        <v>353648</v>
      </c>
      <c r="C105" s="4">
        <f t="shared" si="2"/>
        <v>1973</v>
      </c>
      <c r="D105" s="1">
        <v>211908788</v>
      </c>
      <c r="E105" s="1">
        <f t="shared" si="1"/>
        <v>211908788</v>
      </c>
    </row>
    <row r="106" spans="1:5" ht="12.75">
      <c r="A106">
        <v>1974</v>
      </c>
      <c r="B106" s="1">
        <v>372832</v>
      </c>
      <c r="C106" s="4">
        <f t="shared" si="2"/>
        <v>1974</v>
      </c>
      <c r="D106" s="1">
        <v>213853928</v>
      </c>
      <c r="E106" s="1">
        <f t="shared" si="1"/>
        <v>213853928</v>
      </c>
    </row>
    <row r="107" spans="1:5" ht="12.75">
      <c r="A107">
        <v>1975</v>
      </c>
      <c r="B107" s="1">
        <v>401274</v>
      </c>
      <c r="C107" s="4">
        <f t="shared" si="2"/>
        <v>1975</v>
      </c>
      <c r="D107" s="1">
        <v>215973199</v>
      </c>
      <c r="E107" s="1">
        <f aca="true" t="shared" si="3" ref="E107:E131">D107</f>
        <v>215973199</v>
      </c>
    </row>
    <row r="108" spans="1:5" ht="12.75">
      <c r="A108">
        <v>1976</v>
      </c>
      <c r="B108" s="1">
        <v>410969</v>
      </c>
      <c r="C108" s="4">
        <f t="shared" si="2"/>
        <v>1976</v>
      </c>
      <c r="D108" s="1">
        <v>218035164</v>
      </c>
      <c r="E108" s="1">
        <f t="shared" si="3"/>
        <v>218035164</v>
      </c>
    </row>
    <row r="109" spans="1:5" ht="12.75">
      <c r="A109">
        <v>1977</v>
      </c>
      <c r="B109" s="1">
        <v>452702</v>
      </c>
      <c r="C109" s="4">
        <f t="shared" si="2"/>
        <v>1977</v>
      </c>
      <c r="D109" s="1">
        <v>220239425</v>
      </c>
      <c r="E109" s="1">
        <f t="shared" si="3"/>
        <v>220239425</v>
      </c>
    </row>
    <row r="110" spans="1:11" ht="12.75">
      <c r="A110">
        <v>1978</v>
      </c>
      <c r="B110" s="1">
        <f>K111+0.25*B111</f>
        <v>439193</v>
      </c>
      <c r="C110" s="4">
        <f t="shared" si="2"/>
        <v>1978</v>
      </c>
      <c r="D110" s="1">
        <v>222584545</v>
      </c>
      <c r="E110" s="1">
        <f t="shared" si="3"/>
        <v>222584545</v>
      </c>
      <c r="J110" s="5" t="s">
        <v>220</v>
      </c>
      <c r="K110" s="5">
        <v>108762</v>
      </c>
    </row>
    <row r="111" spans="1:12" ht="12.75">
      <c r="A111">
        <v>1979</v>
      </c>
      <c r="B111" s="1">
        <v>429004</v>
      </c>
      <c r="C111" s="4">
        <f t="shared" si="2"/>
        <v>1979</v>
      </c>
      <c r="D111" s="1">
        <v>225055487</v>
      </c>
      <c r="E111" s="1">
        <f t="shared" si="3"/>
        <v>225055487</v>
      </c>
      <c r="J111" s="6" t="s">
        <v>221</v>
      </c>
      <c r="K111" s="5">
        <v>331942</v>
      </c>
      <c r="L111" t="s">
        <v>219</v>
      </c>
    </row>
    <row r="112" spans="1:8" ht="12.75">
      <c r="A112">
        <v>1980</v>
      </c>
      <c r="B112" s="1">
        <v>464743</v>
      </c>
      <c r="C112" s="4">
        <f t="shared" si="2"/>
        <v>1980</v>
      </c>
      <c r="D112" s="1">
        <v>227224681</v>
      </c>
      <c r="E112" s="1">
        <f t="shared" si="3"/>
        <v>227224681</v>
      </c>
      <c r="F112" s="4">
        <f>A112</f>
        <v>1980</v>
      </c>
      <c r="G112" s="2">
        <f>(LN(E122*F123)-LN(E112*F113))/10</f>
        <v>0.009337689149692352</v>
      </c>
      <c r="H112" s="2">
        <f>((LN(B122)-LN(B112))/10)-G112</f>
        <v>0.023221906650976898</v>
      </c>
    </row>
    <row r="113" spans="1:6" ht="12.75">
      <c r="A113">
        <v>1981</v>
      </c>
      <c r="B113" s="1">
        <v>471178</v>
      </c>
      <c r="C113" s="4">
        <f t="shared" si="2"/>
        <v>1981</v>
      </c>
      <c r="D113" s="1">
        <v>229465714</v>
      </c>
      <c r="E113" s="1">
        <f t="shared" si="3"/>
        <v>229465714</v>
      </c>
      <c r="F113">
        <v>0.99</v>
      </c>
    </row>
    <row r="114" spans="1:5" ht="12.75">
      <c r="A114">
        <v>1982</v>
      </c>
      <c r="B114" s="1">
        <v>468149</v>
      </c>
      <c r="C114" s="4">
        <f t="shared" si="2"/>
        <v>1982</v>
      </c>
      <c r="D114" s="1">
        <v>231664458</v>
      </c>
      <c r="E114" s="1">
        <f t="shared" si="3"/>
        <v>231664458</v>
      </c>
    </row>
    <row r="115" spans="1:5" ht="12.75">
      <c r="A115">
        <v>1983</v>
      </c>
      <c r="B115" s="1">
        <v>488256</v>
      </c>
      <c r="C115" s="4">
        <f t="shared" si="2"/>
        <v>1983</v>
      </c>
      <c r="D115" s="1">
        <v>233791994</v>
      </c>
      <c r="E115" s="1">
        <f t="shared" si="3"/>
        <v>233791994</v>
      </c>
    </row>
    <row r="116" spans="1:5" ht="12.75">
      <c r="A116">
        <v>1984</v>
      </c>
      <c r="B116" s="1">
        <v>502628</v>
      </c>
      <c r="C116" s="4">
        <f t="shared" si="2"/>
        <v>1984</v>
      </c>
      <c r="D116" s="1">
        <v>235824902</v>
      </c>
      <c r="E116" s="1">
        <f t="shared" si="3"/>
        <v>235824902</v>
      </c>
    </row>
    <row r="117" spans="1:5" ht="12.75">
      <c r="A117">
        <v>1985</v>
      </c>
      <c r="B117" s="1">
        <v>539165</v>
      </c>
      <c r="C117" s="4">
        <f t="shared" si="2"/>
        <v>1985</v>
      </c>
      <c r="D117" s="1">
        <v>237923795</v>
      </c>
      <c r="E117" s="1">
        <f t="shared" si="3"/>
        <v>237923795</v>
      </c>
    </row>
    <row r="118" spans="1:5" ht="12.75">
      <c r="A118">
        <v>1986</v>
      </c>
      <c r="B118" s="1">
        <v>560212</v>
      </c>
      <c r="C118" s="4">
        <f t="shared" si="2"/>
        <v>1986</v>
      </c>
      <c r="D118" s="1">
        <v>240132887</v>
      </c>
      <c r="E118" s="1">
        <f t="shared" si="3"/>
        <v>240132887</v>
      </c>
    </row>
    <row r="119" spans="1:5" ht="12.75">
      <c r="A119">
        <v>1987</v>
      </c>
      <c r="B119" s="1">
        <v>581276</v>
      </c>
      <c r="C119" s="4">
        <f t="shared" si="2"/>
        <v>1987</v>
      </c>
      <c r="D119" s="1">
        <v>242288918</v>
      </c>
      <c r="E119" s="1">
        <f t="shared" si="3"/>
        <v>242288918</v>
      </c>
    </row>
    <row r="120" spans="1:5" ht="12.75">
      <c r="A120">
        <v>1988</v>
      </c>
      <c r="B120" s="1">
        <v>565801</v>
      </c>
      <c r="C120" s="4">
        <f t="shared" si="2"/>
        <v>1988</v>
      </c>
      <c r="D120" s="1">
        <v>244498982</v>
      </c>
      <c r="E120" s="1">
        <f t="shared" si="3"/>
        <v>244498982</v>
      </c>
    </row>
    <row r="121" spans="1:5" ht="12.75">
      <c r="A121">
        <v>1989</v>
      </c>
      <c r="B121" s="1">
        <v>611328</v>
      </c>
      <c r="C121" s="4">
        <f t="shared" si="2"/>
        <v>1989</v>
      </c>
      <c r="D121" s="1">
        <v>246819230</v>
      </c>
      <c r="E121" s="1">
        <f t="shared" si="3"/>
        <v>246819230</v>
      </c>
    </row>
    <row r="122" spans="1:8" ht="12.75">
      <c r="A122">
        <v>1990</v>
      </c>
      <c r="B122" s="1">
        <v>643602</v>
      </c>
      <c r="C122" s="4">
        <f t="shared" si="2"/>
        <v>1990</v>
      </c>
      <c r="D122" s="1">
        <v>249464396</v>
      </c>
      <c r="E122" s="1">
        <f t="shared" si="3"/>
        <v>249464396</v>
      </c>
      <c r="F122" s="4">
        <f>A122</f>
        <v>1990</v>
      </c>
      <c r="G122" s="2">
        <f>(LN(E132*0.99)-LN(E122*0.99))/10</f>
        <v>0.012053878452633171</v>
      </c>
      <c r="H122" s="2">
        <f>((LN(B132)-LN(B122))/10)-G122</f>
        <v>-0.034226476251002856</v>
      </c>
    </row>
    <row r="123" spans="1:6" ht="12.75">
      <c r="A123">
        <v>1991</v>
      </c>
      <c r="B123" s="1">
        <v>663684</v>
      </c>
      <c r="C123" s="4">
        <f t="shared" si="2"/>
        <v>1991</v>
      </c>
      <c r="D123" s="1">
        <v>252153092</v>
      </c>
      <c r="E123" s="1">
        <f t="shared" si="3"/>
        <v>252153092</v>
      </c>
      <c r="F123">
        <v>0.99</v>
      </c>
    </row>
    <row r="124" spans="1:5" ht="12.75">
      <c r="A124">
        <v>1992</v>
      </c>
      <c r="B124" s="1">
        <v>606253</v>
      </c>
      <c r="C124" s="4">
        <f t="shared" si="2"/>
        <v>1992</v>
      </c>
      <c r="D124" s="1">
        <v>255029699</v>
      </c>
      <c r="E124" s="1">
        <f t="shared" si="3"/>
        <v>255029699</v>
      </c>
    </row>
    <row r="125" spans="1:5" ht="12.75">
      <c r="A125">
        <v>1993</v>
      </c>
      <c r="B125" s="1">
        <v>604894</v>
      </c>
      <c r="C125" s="4">
        <f t="shared" si="2"/>
        <v>1993</v>
      </c>
      <c r="D125" s="1">
        <v>257782608</v>
      </c>
      <c r="E125" s="1">
        <f t="shared" si="3"/>
        <v>257782608</v>
      </c>
    </row>
    <row r="126" spans="1:5" ht="12.75">
      <c r="A126">
        <v>1994</v>
      </c>
      <c r="B126" s="1">
        <v>530332</v>
      </c>
      <c r="C126" s="4">
        <f t="shared" si="2"/>
        <v>1994</v>
      </c>
      <c r="D126" s="1">
        <v>260327021</v>
      </c>
      <c r="E126" s="1">
        <f t="shared" si="3"/>
        <v>260327021</v>
      </c>
    </row>
    <row r="127" spans="1:5" ht="12.75">
      <c r="A127">
        <v>1995</v>
      </c>
      <c r="B127" s="1">
        <v>609195</v>
      </c>
      <c r="C127" s="4">
        <f t="shared" si="2"/>
        <v>1995</v>
      </c>
      <c r="D127" s="1">
        <v>262803276</v>
      </c>
      <c r="E127" s="1">
        <f t="shared" si="3"/>
        <v>262803276</v>
      </c>
    </row>
    <row r="128" spans="1:5" ht="12.75">
      <c r="A128">
        <v>1996</v>
      </c>
      <c r="B128" s="1">
        <v>550422</v>
      </c>
      <c r="C128" s="4">
        <f t="shared" si="2"/>
        <v>1996</v>
      </c>
      <c r="D128" s="1">
        <v>265228572</v>
      </c>
      <c r="E128" s="1">
        <f t="shared" si="3"/>
        <v>265228572</v>
      </c>
    </row>
    <row r="129" spans="1:5" ht="12.75">
      <c r="A129">
        <v>1997</v>
      </c>
      <c r="B129" s="1">
        <v>569226</v>
      </c>
      <c r="C129" s="4">
        <f t="shared" si="2"/>
        <v>1997</v>
      </c>
      <c r="D129" s="1">
        <v>267783607</v>
      </c>
      <c r="E129" s="1">
        <f t="shared" si="3"/>
        <v>267783607</v>
      </c>
    </row>
    <row r="130" spans="1:5" ht="12.75">
      <c r="A130">
        <v>1998</v>
      </c>
      <c r="B130" s="1">
        <v>558645</v>
      </c>
      <c r="C130" s="4">
        <f t="shared" si="2"/>
        <v>1998</v>
      </c>
      <c r="D130" s="1">
        <v>270248003</v>
      </c>
      <c r="E130" s="1">
        <f t="shared" si="3"/>
        <v>270248003</v>
      </c>
    </row>
    <row r="131" spans="1:5" ht="12.75">
      <c r="A131">
        <v>1999</v>
      </c>
      <c r="B131" s="1">
        <v>594501</v>
      </c>
      <c r="C131" s="4">
        <f t="shared" si="2"/>
        <v>1999</v>
      </c>
      <c r="D131" s="1">
        <v>272690813</v>
      </c>
      <c r="E131" s="1">
        <f t="shared" si="3"/>
        <v>272690813</v>
      </c>
    </row>
    <row r="132" spans="1:5" ht="12.75">
      <c r="A132">
        <v>2000</v>
      </c>
      <c r="B132" s="1">
        <v>515612</v>
      </c>
      <c r="E132" s="1">
        <v>281421906</v>
      </c>
    </row>
    <row r="133" ht="12.75">
      <c r="E133" s="1" t="s">
        <v>227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42"/>
  <sheetViews>
    <sheetView workbookViewId="0" topLeftCell="A86">
      <selection activeCell="D102" sqref="D102:E210"/>
    </sheetView>
  </sheetViews>
  <sheetFormatPr defaultColWidth="9.140625" defaultRowHeight="12.75"/>
  <cols>
    <col min="3" max="3" width="21.00390625" style="0" customWidth="1"/>
    <col min="5" max="5" width="22.710937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</v>
      </c>
      <c r="G1" t="s">
        <v>5</v>
      </c>
      <c r="H1">
        <v>2000</v>
      </c>
    </row>
    <row r="3" ht="12.75">
      <c r="A3" t="s">
        <v>6</v>
      </c>
    </row>
    <row r="5" spans="1:2" ht="12.75">
      <c r="A5" t="s">
        <v>7</v>
      </c>
      <c r="B5" t="s">
        <v>8</v>
      </c>
    </row>
    <row r="7" ht="12.75">
      <c r="A7" t="s">
        <v>9</v>
      </c>
    </row>
    <row r="9" spans="1:6" ht="12.75">
      <c r="A9" t="s">
        <v>10</v>
      </c>
      <c r="B9" s="1">
        <v>1500001</v>
      </c>
      <c r="C9">
        <v>1914</v>
      </c>
      <c r="D9" s="1">
        <v>124213</v>
      </c>
      <c r="E9">
        <v>1959</v>
      </c>
      <c r="F9" s="1">
        <v>241735</v>
      </c>
    </row>
    <row r="10" spans="1:6" ht="12.75">
      <c r="A10">
        <v>1870</v>
      </c>
      <c r="B10" s="1">
        <v>5600</v>
      </c>
      <c r="C10">
        <v>1915</v>
      </c>
      <c r="D10" s="1">
        <v>116276</v>
      </c>
      <c r="E10">
        <v>1960</v>
      </c>
      <c r="F10" s="1">
        <v>243926</v>
      </c>
    </row>
    <row r="11" spans="1:6" ht="12.75">
      <c r="A11">
        <v>1871</v>
      </c>
      <c r="B11" s="1">
        <v>12688</v>
      </c>
      <c r="C11">
        <v>1916</v>
      </c>
      <c r="D11" s="1">
        <v>117202</v>
      </c>
      <c r="E11">
        <v>1961</v>
      </c>
      <c r="F11" s="1">
        <v>247014</v>
      </c>
    </row>
    <row r="12" spans="1:6" ht="12.75">
      <c r="A12">
        <v>1872</v>
      </c>
      <c r="B12" s="1">
        <v>14164</v>
      </c>
      <c r="C12">
        <v>1917</v>
      </c>
      <c r="D12" s="1">
        <v>112561</v>
      </c>
      <c r="E12">
        <v>1962</v>
      </c>
      <c r="F12" s="1">
        <v>254776</v>
      </c>
    </row>
    <row r="13" spans="1:6" ht="12.75">
      <c r="A13">
        <v>1873</v>
      </c>
      <c r="B13" s="1">
        <v>15352</v>
      </c>
      <c r="C13">
        <v>1918</v>
      </c>
      <c r="D13" s="1">
        <v>107436</v>
      </c>
      <c r="E13">
        <v>1963</v>
      </c>
      <c r="F13" s="1">
        <v>264845</v>
      </c>
    </row>
    <row r="14" spans="1:6" ht="12.75">
      <c r="A14">
        <v>1874</v>
      </c>
      <c r="B14" s="1">
        <v>16283</v>
      </c>
      <c r="C14">
        <v>1919</v>
      </c>
      <c r="D14" s="1">
        <v>113771</v>
      </c>
      <c r="E14">
        <v>1964</v>
      </c>
      <c r="F14" s="1">
        <v>278987</v>
      </c>
    </row>
    <row r="15" spans="1:6" ht="12.75">
      <c r="A15">
        <v>1875</v>
      </c>
      <c r="B15" s="1">
        <v>16194</v>
      </c>
      <c r="C15">
        <v>1920</v>
      </c>
      <c r="D15" s="1">
        <v>127342</v>
      </c>
      <c r="E15">
        <v>1965</v>
      </c>
      <c r="F15" s="1">
        <v>293617</v>
      </c>
    </row>
    <row r="16" spans="1:6" ht="12.75">
      <c r="A16">
        <v>1876</v>
      </c>
      <c r="B16" s="1">
        <v>15392</v>
      </c>
      <c r="C16">
        <v>1921</v>
      </c>
      <c r="D16" s="1">
        <v>136765</v>
      </c>
      <c r="E16">
        <v>1966</v>
      </c>
      <c r="F16" s="1">
        <v>286866</v>
      </c>
    </row>
    <row r="17" spans="1:6" ht="12.75">
      <c r="A17">
        <v>1877</v>
      </c>
      <c r="B17" s="1">
        <v>16082</v>
      </c>
      <c r="C17">
        <v>1922</v>
      </c>
      <c r="D17" s="1">
        <v>140734</v>
      </c>
      <c r="E17">
        <v>1967</v>
      </c>
      <c r="F17" s="1">
        <v>294406</v>
      </c>
    </row>
    <row r="18" spans="1:6" ht="12.75">
      <c r="A18">
        <v>1878</v>
      </c>
      <c r="B18" s="1">
        <v>16290</v>
      </c>
      <c r="C18">
        <v>1923</v>
      </c>
      <c r="D18" s="1">
        <v>151087</v>
      </c>
      <c r="E18">
        <v>1968</v>
      </c>
      <c r="F18" s="1">
        <v>303451</v>
      </c>
    </row>
    <row r="19" spans="1:6" ht="12.75">
      <c r="A19">
        <v>1879</v>
      </c>
      <c r="B19" s="1">
        <v>18528</v>
      </c>
      <c r="C19">
        <v>1924</v>
      </c>
      <c r="D19" s="1">
        <v>164710</v>
      </c>
      <c r="E19">
        <v>1969</v>
      </c>
      <c r="F19" s="1">
        <v>301258</v>
      </c>
    </row>
    <row r="20" spans="1:6" ht="12.75">
      <c r="A20">
        <v>1880</v>
      </c>
      <c r="B20" s="1">
        <v>20993</v>
      </c>
      <c r="C20">
        <v>1925</v>
      </c>
      <c r="D20" s="1">
        <v>167863</v>
      </c>
      <c r="E20">
        <v>1970</v>
      </c>
      <c r="F20" s="1">
        <v>316466</v>
      </c>
    </row>
    <row r="21" spans="1:6" ht="12.75">
      <c r="A21">
        <v>1881</v>
      </c>
      <c r="B21" s="1">
        <v>21256</v>
      </c>
      <c r="C21">
        <v>1926</v>
      </c>
      <c r="D21" s="1">
        <v>180179</v>
      </c>
      <c r="E21">
        <v>1971</v>
      </c>
      <c r="F21" s="1">
        <v>329696</v>
      </c>
    </row>
    <row r="22" spans="1:6" ht="12.75">
      <c r="A22">
        <v>1882</v>
      </c>
      <c r="B22" s="1">
        <v>23141</v>
      </c>
      <c r="C22">
        <v>1927</v>
      </c>
      <c r="D22" s="1">
        <v>186856</v>
      </c>
      <c r="E22">
        <v>1972</v>
      </c>
      <c r="F22" s="1">
        <v>344574</v>
      </c>
    </row>
    <row r="23" spans="1:6" ht="12.75">
      <c r="A23">
        <v>1883</v>
      </c>
      <c r="B23" s="1">
        <v>25892</v>
      </c>
      <c r="C23">
        <v>1928</v>
      </c>
      <c r="D23" s="1">
        <v>196715</v>
      </c>
      <c r="E23">
        <v>1973</v>
      </c>
      <c r="F23" s="1">
        <v>353648</v>
      </c>
    </row>
    <row r="24" spans="1:6" ht="12.75">
      <c r="A24">
        <v>1884</v>
      </c>
      <c r="B24" s="1">
        <v>27727</v>
      </c>
      <c r="C24">
        <v>1929</v>
      </c>
      <c r="D24" s="1">
        <v>164666</v>
      </c>
      <c r="E24">
        <v>1974</v>
      </c>
      <c r="F24" s="1">
        <v>372832</v>
      </c>
    </row>
    <row r="25" spans="1:6" ht="12.75">
      <c r="A25">
        <v>1885</v>
      </c>
      <c r="B25" s="1">
        <v>28748</v>
      </c>
      <c r="C25">
        <v>1930</v>
      </c>
      <c r="D25" s="1">
        <v>175125</v>
      </c>
      <c r="E25">
        <v>1975</v>
      </c>
      <c r="F25" s="1">
        <v>401274</v>
      </c>
    </row>
    <row r="26" spans="1:7" ht="12.75">
      <c r="A26">
        <v>1886</v>
      </c>
      <c r="B26" s="1">
        <v>31638</v>
      </c>
      <c r="C26">
        <v>1931</v>
      </c>
      <c r="D26" s="1">
        <v>167107</v>
      </c>
      <c r="E26">
        <v>1976</v>
      </c>
      <c r="F26" s="1">
        <v>410969</v>
      </c>
      <c r="G26">
        <v>2</v>
      </c>
    </row>
    <row r="27" spans="1:6" ht="12.75">
      <c r="A27">
        <v>1887</v>
      </c>
      <c r="B27" s="1">
        <v>35467</v>
      </c>
      <c r="C27">
        <v>1932</v>
      </c>
      <c r="D27" s="1">
        <v>153710</v>
      </c>
      <c r="E27">
        <v>1976</v>
      </c>
      <c r="F27" s="1">
        <v>108762</v>
      </c>
    </row>
    <row r="28" spans="1:6" ht="12.75">
      <c r="A28">
        <v>1888</v>
      </c>
      <c r="B28" s="1">
        <v>38907</v>
      </c>
      <c r="C28">
        <v>1933</v>
      </c>
      <c r="D28" s="1">
        <v>139361</v>
      </c>
      <c r="E28">
        <v>1977</v>
      </c>
      <c r="F28" s="1">
        <v>452702</v>
      </c>
    </row>
    <row r="29" spans="1:6" ht="12.75">
      <c r="A29">
        <v>1889</v>
      </c>
      <c r="B29" s="1">
        <v>41297</v>
      </c>
      <c r="C29">
        <v>1934</v>
      </c>
      <c r="D29" s="1">
        <v>141217</v>
      </c>
      <c r="E29">
        <v>1978</v>
      </c>
      <c r="F29" s="1">
        <v>331942</v>
      </c>
    </row>
    <row r="30" spans="1:6" ht="12.75">
      <c r="A30">
        <v>1890</v>
      </c>
      <c r="B30" s="1">
        <v>43098</v>
      </c>
      <c r="C30">
        <v>1935</v>
      </c>
      <c r="D30" s="1">
        <v>144439</v>
      </c>
      <c r="E30">
        <v>1979</v>
      </c>
      <c r="F30" s="1">
        <v>429004</v>
      </c>
    </row>
    <row r="31" spans="1:6" ht="12.75">
      <c r="A31">
        <v>1891</v>
      </c>
      <c r="B31" s="1">
        <v>49197</v>
      </c>
      <c r="C31">
        <v>1936</v>
      </c>
      <c r="D31" s="1">
        <v>159268</v>
      </c>
      <c r="E31">
        <v>1980</v>
      </c>
      <c r="F31" s="1">
        <v>464743</v>
      </c>
    </row>
    <row r="32" spans="1:6" ht="12.75">
      <c r="A32">
        <v>1892</v>
      </c>
      <c r="B32" s="1">
        <v>54741</v>
      </c>
      <c r="C32">
        <v>1937</v>
      </c>
      <c r="D32" s="1">
        <v>156930</v>
      </c>
      <c r="E32">
        <v>1981</v>
      </c>
      <c r="F32" s="1">
        <v>471178</v>
      </c>
    </row>
    <row r="33" spans="1:6" ht="12.75">
      <c r="A33">
        <v>1893</v>
      </c>
      <c r="B33" s="1">
        <v>58957</v>
      </c>
      <c r="C33">
        <v>1938</v>
      </c>
      <c r="D33" s="1">
        <v>168663</v>
      </c>
      <c r="E33">
        <v>1982</v>
      </c>
      <c r="F33" s="1">
        <v>468149</v>
      </c>
    </row>
    <row r="34" spans="1:6" ht="12.75">
      <c r="A34">
        <v>1894</v>
      </c>
      <c r="B34" s="1">
        <v>62764</v>
      </c>
      <c r="C34">
        <v>1939</v>
      </c>
      <c r="D34" s="1">
        <v>175450</v>
      </c>
      <c r="E34">
        <v>1983</v>
      </c>
      <c r="F34" s="1">
        <v>488256</v>
      </c>
    </row>
    <row r="35" spans="1:6" ht="12.75">
      <c r="A35">
        <v>1895</v>
      </c>
      <c r="B35" s="1">
        <v>67578</v>
      </c>
      <c r="C35">
        <v>1940</v>
      </c>
      <c r="D35" s="1">
        <v>179467</v>
      </c>
      <c r="E35">
        <v>1984</v>
      </c>
      <c r="F35" s="1">
        <v>502628</v>
      </c>
    </row>
    <row r="36" spans="1:6" ht="12.75">
      <c r="A36">
        <v>1896</v>
      </c>
      <c r="B36" s="1">
        <v>72482</v>
      </c>
      <c r="C36">
        <v>1941</v>
      </c>
      <c r="D36" s="1">
        <v>180647</v>
      </c>
      <c r="E36">
        <v>1985</v>
      </c>
      <c r="F36" s="1">
        <v>539165</v>
      </c>
    </row>
    <row r="37" spans="1:6" ht="12.75">
      <c r="A37">
        <v>1897</v>
      </c>
      <c r="B37" s="1">
        <v>75035</v>
      </c>
      <c r="C37">
        <v>1942</v>
      </c>
      <c r="D37" s="1">
        <v>182232</v>
      </c>
      <c r="E37">
        <v>1986</v>
      </c>
      <c r="F37" s="1">
        <v>560212</v>
      </c>
    </row>
    <row r="38" spans="1:6" ht="12.75">
      <c r="A38">
        <v>1898</v>
      </c>
      <c r="B38" s="1">
        <v>75634</v>
      </c>
      <c r="C38">
        <v>1943</v>
      </c>
      <c r="D38" s="1">
        <v>160789</v>
      </c>
      <c r="E38">
        <v>1987</v>
      </c>
      <c r="F38" s="1">
        <v>581276</v>
      </c>
    </row>
    <row r="39" spans="1:6" ht="12.75">
      <c r="A39">
        <v>1899</v>
      </c>
      <c r="B39" s="1">
        <v>81416</v>
      </c>
      <c r="C39">
        <v>1944</v>
      </c>
      <c r="D39" s="1">
        <v>169269</v>
      </c>
      <c r="E39">
        <v>1988</v>
      </c>
      <c r="F39" s="1">
        <v>565801</v>
      </c>
    </row>
    <row r="40" spans="1:6" ht="12.75">
      <c r="A40">
        <v>1900</v>
      </c>
      <c r="B40" s="1">
        <v>95573</v>
      </c>
      <c r="C40">
        <v>1945</v>
      </c>
      <c r="D40" s="1">
        <v>178848</v>
      </c>
      <c r="E40">
        <v>1989</v>
      </c>
      <c r="F40" s="1">
        <v>611328</v>
      </c>
    </row>
    <row r="41" spans="1:6" ht="12.75">
      <c r="A41">
        <v>1901</v>
      </c>
      <c r="B41" s="1">
        <v>93299</v>
      </c>
      <c r="C41">
        <v>1946</v>
      </c>
      <c r="D41" s="1">
        <v>202144</v>
      </c>
      <c r="E41">
        <v>1990</v>
      </c>
      <c r="F41" s="1">
        <v>643602</v>
      </c>
    </row>
    <row r="42" spans="1:6" ht="12.75">
      <c r="A42">
        <v>1902</v>
      </c>
      <c r="B42" s="1">
        <v>93891</v>
      </c>
      <c r="C42">
        <v>1947</v>
      </c>
      <c r="D42" s="1">
        <v>230215</v>
      </c>
      <c r="E42">
        <v>1991</v>
      </c>
      <c r="F42" s="1">
        <v>663684</v>
      </c>
    </row>
    <row r="43" spans="1:6" ht="12.75">
      <c r="A43">
        <v>1903</v>
      </c>
      <c r="B43" s="1">
        <v>99122</v>
      </c>
      <c r="C43">
        <v>1948</v>
      </c>
      <c r="D43" s="1">
        <v>238121</v>
      </c>
      <c r="E43">
        <v>1992</v>
      </c>
      <c r="F43" s="1">
        <v>606253</v>
      </c>
    </row>
    <row r="44" spans="1:6" ht="12.75">
      <c r="A44">
        <v>1904</v>
      </c>
      <c r="B44" s="1">
        <v>104431</v>
      </c>
      <c r="C44">
        <v>1949</v>
      </c>
      <c r="D44" s="1">
        <v>201190</v>
      </c>
      <c r="E44">
        <v>1993</v>
      </c>
      <c r="F44" s="1">
        <v>604894</v>
      </c>
    </row>
    <row r="45" spans="1:6" ht="12.75">
      <c r="A45">
        <v>1905</v>
      </c>
      <c r="B45" s="1">
        <v>114747</v>
      </c>
      <c r="C45">
        <v>1950</v>
      </c>
      <c r="D45" s="1">
        <v>210564</v>
      </c>
      <c r="E45">
        <v>1994</v>
      </c>
      <c r="F45" s="1">
        <v>530332</v>
      </c>
    </row>
    <row r="46" spans="1:6" ht="12.75">
      <c r="A46">
        <v>1906</v>
      </c>
      <c r="B46" s="1">
        <v>118799</v>
      </c>
      <c r="C46">
        <v>1951</v>
      </c>
      <c r="D46" s="1">
        <v>200354</v>
      </c>
      <c r="E46">
        <v>1995</v>
      </c>
      <c r="F46" s="1">
        <v>609195</v>
      </c>
    </row>
    <row r="47" spans="1:6" ht="12.75">
      <c r="A47">
        <v>1907</v>
      </c>
      <c r="B47" s="1">
        <v>124814</v>
      </c>
      <c r="C47">
        <v>1952</v>
      </c>
      <c r="D47" s="1">
        <v>203705</v>
      </c>
      <c r="E47">
        <v>1996</v>
      </c>
      <c r="F47" s="1">
        <v>550422</v>
      </c>
    </row>
    <row r="48" spans="1:6" ht="12.75">
      <c r="A48">
        <v>1908</v>
      </c>
      <c r="B48" s="1">
        <v>120657</v>
      </c>
      <c r="C48">
        <v>1953</v>
      </c>
      <c r="D48" s="1">
        <v>218506</v>
      </c>
      <c r="E48">
        <v>1997</v>
      </c>
      <c r="F48" s="1">
        <v>569226</v>
      </c>
    </row>
    <row r="49" spans="1:6" ht="12.75">
      <c r="A49">
        <v>1909</v>
      </c>
      <c r="B49" s="1">
        <v>121141</v>
      </c>
      <c r="C49">
        <v>1954</v>
      </c>
      <c r="D49" s="1">
        <v>222665</v>
      </c>
      <c r="E49">
        <v>1998</v>
      </c>
      <c r="F49" s="1">
        <v>558645</v>
      </c>
    </row>
    <row r="50" spans="1:6" ht="12.75">
      <c r="A50">
        <v>1910</v>
      </c>
      <c r="B50" s="1">
        <v>109309</v>
      </c>
      <c r="C50">
        <v>1955</v>
      </c>
      <c r="D50" s="1">
        <v>224732</v>
      </c>
      <c r="E50">
        <v>1999</v>
      </c>
      <c r="F50" s="1">
        <v>594501</v>
      </c>
    </row>
    <row r="51" spans="1:6" ht="12.75">
      <c r="A51">
        <v>1911</v>
      </c>
      <c r="B51" s="1">
        <v>115955</v>
      </c>
      <c r="C51">
        <v>1956</v>
      </c>
      <c r="D51" s="1">
        <v>224908</v>
      </c>
      <c r="E51">
        <v>2000</v>
      </c>
      <c r="F51" s="1">
        <v>515612</v>
      </c>
    </row>
    <row r="52" spans="1:4" ht="12.75">
      <c r="A52">
        <v>1912</v>
      </c>
      <c r="B52" s="1">
        <v>121824</v>
      </c>
      <c r="C52">
        <v>1957</v>
      </c>
      <c r="D52" s="1">
        <v>225807</v>
      </c>
    </row>
    <row r="53" spans="1:6" ht="12.75">
      <c r="A53">
        <v>1913</v>
      </c>
      <c r="B53" s="1">
        <v>120413</v>
      </c>
      <c r="C53">
        <v>1958</v>
      </c>
      <c r="D53" s="1">
        <v>238935</v>
      </c>
      <c r="E53" t="s">
        <v>11</v>
      </c>
      <c r="F53" s="1">
        <v>29131112</v>
      </c>
    </row>
    <row r="56" ht="12.75">
      <c r="A56" t="s">
        <v>12</v>
      </c>
    </row>
    <row r="57" spans="1:2" ht="12.75">
      <c r="A57" t="s">
        <v>13</v>
      </c>
      <c r="B57" t="s">
        <v>14</v>
      </c>
    </row>
    <row r="59" spans="1:6" ht="12.75">
      <c r="A59" t="s">
        <v>15</v>
      </c>
      <c r="B59" t="s">
        <v>2</v>
      </c>
      <c r="C59" t="s">
        <v>16</v>
      </c>
      <c r="D59" t="s">
        <v>17</v>
      </c>
      <c r="E59" t="s">
        <v>18</v>
      </c>
      <c r="F59" t="s">
        <v>11</v>
      </c>
    </row>
    <row r="60" spans="1:10" ht="12.75">
      <c r="A60" t="s">
        <v>19</v>
      </c>
      <c r="B60" t="s">
        <v>20</v>
      </c>
      <c r="C60" t="s">
        <v>21</v>
      </c>
      <c r="D60" t="s">
        <v>22</v>
      </c>
      <c r="E60" t="s">
        <v>23</v>
      </c>
      <c r="F60" t="s">
        <v>24</v>
      </c>
      <c r="G60" t="s">
        <v>25</v>
      </c>
      <c r="H60" s="1">
        <v>122827</v>
      </c>
      <c r="I60" s="1">
        <v>46966</v>
      </c>
      <c r="J60" s="1">
        <v>169793</v>
      </c>
    </row>
    <row r="61" spans="1:6" ht="12.75">
      <c r="A61" t="s">
        <v>26</v>
      </c>
      <c r="B61" t="s">
        <v>27</v>
      </c>
      <c r="C61" t="s">
        <v>28</v>
      </c>
      <c r="D61" s="1">
        <v>57360</v>
      </c>
      <c r="E61" t="s">
        <v>29</v>
      </c>
      <c r="F61" s="1">
        <v>57360</v>
      </c>
    </row>
    <row r="62" spans="1:6" ht="12.75">
      <c r="A62" t="s">
        <v>30</v>
      </c>
      <c r="B62" t="s">
        <v>31</v>
      </c>
      <c r="C62" t="s">
        <v>32</v>
      </c>
      <c r="D62" s="1">
        <v>2382</v>
      </c>
      <c r="E62" t="s">
        <v>29</v>
      </c>
      <c r="F62" s="1">
        <v>2382</v>
      </c>
    </row>
    <row r="63" spans="1:5" ht="12.75">
      <c r="A63" t="s">
        <v>30</v>
      </c>
      <c r="B63" t="s">
        <v>27</v>
      </c>
      <c r="C63" s="1">
        <v>9448</v>
      </c>
      <c r="D63" t="s">
        <v>29</v>
      </c>
      <c r="E63" s="1">
        <v>9448</v>
      </c>
    </row>
    <row r="64" spans="1:6" ht="12.75">
      <c r="A64" t="s">
        <v>11</v>
      </c>
      <c r="B64" t="s">
        <v>20</v>
      </c>
      <c r="C64" t="s">
        <v>25</v>
      </c>
      <c r="D64" s="1">
        <v>192017</v>
      </c>
      <c r="E64" s="1">
        <v>46966</v>
      </c>
      <c r="F64" s="1">
        <v>238983</v>
      </c>
    </row>
    <row r="65" spans="1:21" ht="12.75">
      <c r="A65" t="s">
        <v>33</v>
      </c>
      <c r="B65" t="s">
        <v>2</v>
      </c>
      <c r="C65" t="s">
        <v>3</v>
      </c>
      <c r="D65" t="s">
        <v>34</v>
      </c>
      <c r="E65" t="s">
        <v>35</v>
      </c>
      <c r="F65" t="s">
        <v>36</v>
      </c>
      <c r="G65" t="s">
        <v>37</v>
      </c>
      <c r="H65" t="s">
        <v>38</v>
      </c>
      <c r="I65" t="s">
        <v>39</v>
      </c>
      <c r="J65" t="s">
        <v>38</v>
      </c>
      <c r="K65" t="s">
        <v>40</v>
      </c>
      <c r="L65" t="s">
        <v>23</v>
      </c>
      <c r="M65" t="s">
        <v>41</v>
      </c>
      <c r="N65" t="s">
        <v>23</v>
      </c>
      <c r="O65" t="s">
        <v>42</v>
      </c>
      <c r="P65" t="s">
        <v>43</v>
      </c>
      <c r="Q65" t="s">
        <v>23</v>
      </c>
      <c r="R65" t="s">
        <v>44</v>
      </c>
      <c r="S65" s="1">
        <v>47599</v>
      </c>
      <c r="T65" s="1">
        <v>91336</v>
      </c>
      <c r="U65" s="1">
        <v>138935</v>
      </c>
    </row>
    <row r="66" spans="1:34" ht="12.75">
      <c r="A66" t="s">
        <v>33</v>
      </c>
      <c r="B66" t="s">
        <v>2</v>
      </c>
      <c r="C66" t="s">
        <v>3</v>
      </c>
      <c r="D66" t="s">
        <v>45</v>
      </c>
      <c r="E66" t="s">
        <v>35</v>
      </c>
      <c r="F66" t="s">
        <v>36</v>
      </c>
      <c r="G66" t="s">
        <v>46</v>
      </c>
      <c r="H66" t="s">
        <v>25</v>
      </c>
      <c r="I66" t="s">
        <v>2</v>
      </c>
      <c r="J66" t="s">
        <v>47</v>
      </c>
      <c r="K66" t="s">
        <v>23</v>
      </c>
      <c r="L66" t="s">
        <v>48</v>
      </c>
      <c r="M66" t="s">
        <v>49</v>
      </c>
      <c r="N66" t="s">
        <v>50</v>
      </c>
      <c r="O66" t="s">
        <v>38</v>
      </c>
      <c r="P66" t="s">
        <v>51</v>
      </c>
      <c r="Q66" t="s">
        <v>52</v>
      </c>
      <c r="R66" t="s">
        <v>23</v>
      </c>
      <c r="S66" t="s">
        <v>53</v>
      </c>
      <c r="T66" t="s">
        <v>54</v>
      </c>
      <c r="U66" t="s">
        <v>55</v>
      </c>
      <c r="V66" t="s">
        <v>38</v>
      </c>
      <c r="W66" t="s">
        <v>56</v>
      </c>
      <c r="X66" t="s">
        <v>57</v>
      </c>
      <c r="Y66" t="s">
        <v>23</v>
      </c>
      <c r="Z66" t="s">
        <v>58</v>
      </c>
      <c r="AA66" t="s">
        <v>23</v>
      </c>
      <c r="AB66" t="s">
        <v>25</v>
      </c>
      <c r="AC66" t="s">
        <v>2</v>
      </c>
      <c r="AD66" t="s">
        <v>59</v>
      </c>
      <c r="AE66" t="s">
        <v>60</v>
      </c>
      <c r="AF66" s="1">
        <v>56218</v>
      </c>
      <c r="AG66" s="1">
        <v>29621</v>
      </c>
      <c r="AH66" s="1">
        <v>85839</v>
      </c>
    </row>
    <row r="67" spans="1:5" ht="12.75">
      <c r="A67" t="s">
        <v>61</v>
      </c>
      <c r="B67" t="s">
        <v>62</v>
      </c>
      <c r="C67" s="1">
        <v>13665</v>
      </c>
      <c r="D67" s="1">
        <v>20625</v>
      </c>
      <c r="E67" s="1">
        <v>34290</v>
      </c>
    </row>
    <row r="68" spans="1:6" ht="12.75">
      <c r="A68" t="s">
        <v>11</v>
      </c>
      <c r="B68" t="s">
        <v>63</v>
      </c>
      <c r="C68" t="s">
        <v>64</v>
      </c>
      <c r="D68" s="1">
        <v>309499</v>
      </c>
      <c r="E68" s="1">
        <v>188548</v>
      </c>
      <c r="F68" s="1">
        <v>498047</v>
      </c>
    </row>
    <row r="69" spans="1:4" ht="12.75">
      <c r="A69" t="s">
        <v>65</v>
      </c>
      <c r="B69" s="1">
        <v>16807</v>
      </c>
      <c r="C69" t="s">
        <v>29</v>
      </c>
      <c r="D69" s="1">
        <v>16807</v>
      </c>
    </row>
    <row r="70" spans="1:6" ht="12.75">
      <c r="A70" t="s">
        <v>66</v>
      </c>
      <c r="B70" t="s">
        <v>67</v>
      </c>
      <c r="C70" t="s">
        <v>68</v>
      </c>
      <c r="D70">
        <v>758</v>
      </c>
      <c r="E70" t="s">
        <v>29</v>
      </c>
      <c r="F70">
        <v>758</v>
      </c>
    </row>
    <row r="71" spans="1:7" ht="12.75">
      <c r="A71" t="s">
        <v>69</v>
      </c>
      <c r="B71" t="s">
        <v>70</v>
      </c>
      <c r="C71" t="s">
        <v>71</v>
      </c>
      <c r="D71" t="s">
        <v>68</v>
      </c>
      <c r="E71" s="1">
        <v>327064</v>
      </c>
      <c r="F71" s="1">
        <v>188548</v>
      </c>
      <c r="G71" s="1">
        <v>515612</v>
      </c>
    </row>
    <row r="72" spans="1:11" ht="12.75">
      <c r="A72" t="s">
        <v>72</v>
      </c>
      <c r="B72" t="s">
        <v>73</v>
      </c>
      <c r="C72" s="1">
        <v>18894</v>
      </c>
      <c r="D72" t="s">
        <v>74</v>
      </c>
      <c r="E72" t="s">
        <v>75</v>
      </c>
      <c r="F72" t="s">
        <v>76</v>
      </c>
      <c r="G72" t="s">
        <v>77</v>
      </c>
      <c r="H72" t="s">
        <v>78</v>
      </c>
      <c r="I72" t="s">
        <v>79</v>
      </c>
      <c r="J72" t="s">
        <v>80</v>
      </c>
      <c r="K72">
        <v>2000</v>
      </c>
    </row>
    <row r="74" spans="1:8" ht="12.75">
      <c r="A74" t="s">
        <v>81</v>
      </c>
      <c r="B74" t="s">
        <v>2</v>
      </c>
      <c r="C74" t="s">
        <v>20</v>
      </c>
      <c r="D74" t="s">
        <v>25</v>
      </c>
      <c r="E74" t="s">
        <v>82</v>
      </c>
      <c r="F74" t="s">
        <v>70</v>
      </c>
      <c r="G74" t="s">
        <v>83</v>
      </c>
      <c r="H74" s="2">
        <v>0.463</v>
      </c>
    </row>
    <row r="76" ht="12.75">
      <c r="A76" t="s">
        <v>84</v>
      </c>
    </row>
    <row r="78" ht="12.75">
      <c r="A78" t="s">
        <v>85</v>
      </c>
    </row>
    <row r="80" spans="1:6" ht="12.75">
      <c r="A80" s="3">
        <v>76.29166666666667</v>
      </c>
      <c r="B80" t="s">
        <v>86</v>
      </c>
      <c r="C80" t="s">
        <v>2</v>
      </c>
      <c r="D80" t="s">
        <v>3</v>
      </c>
      <c r="E80" t="s">
        <v>87</v>
      </c>
      <c r="F80" t="s">
        <v>88</v>
      </c>
    </row>
    <row r="82" spans="1:19" ht="12.75">
      <c r="A82" t="s">
        <v>89</v>
      </c>
      <c r="B82" t="s">
        <v>90</v>
      </c>
      <c r="C82" t="s">
        <v>2</v>
      </c>
      <c r="D82" t="s">
        <v>91</v>
      </c>
      <c r="E82" t="s">
        <v>2</v>
      </c>
      <c r="F82" t="s">
        <v>92</v>
      </c>
      <c r="G82" t="s">
        <v>25</v>
      </c>
      <c r="H82" t="s">
        <v>93</v>
      </c>
      <c r="I82" t="s">
        <v>94</v>
      </c>
      <c r="J82" t="s">
        <v>82</v>
      </c>
      <c r="K82" t="s">
        <v>95</v>
      </c>
      <c r="L82" t="s">
        <v>96</v>
      </c>
      <c r="M82" t="s">
        <v>97</v>
      </c>
      <c r="N82" t="s">
        <v>3</v>
      </c>
      <c r="O82" t="s">
        <v>98</v>
      </c>
      <c r="P82" t="s">
        <v>2</v>
      </c>
      <c r="Q82" t="s">
        <v>99</v>
      </c>
      <c r="R82" t="s">
        <v>100</v>
      </c>
      <c r="S82" t="s">
        <v>101</v>
      </c>
    </row>
    <row r="84" spans="1:7" ht="12.75">
      <c r="A84" s="3">
        <v>79.54166666666667</v>
      </c>
      <c r="B84" t="s">
        <v>86</v>
      </c>
      <c r="C84" t="s">
        <v>2</v>
      </c>
      <c r="D84" t="s">
        <v>3</v>
      </c>
      <c r="E84" t="s">
        <v>102</v>
      </c>
      <c r="F84" t="s">
        <v>87</v>
      </c>
      <c r="G84" t="s">
        <v>88</v>
      </c>
    </row>
    <row r="86" spans="2:46" ht="12.75">
      <c r="B86" t="s">
        <v>103</v>
      </c>
      <c r="C86" t="s">
        <v>104</v>
      </c>
      <c r="D86" t="s">
        <v>105</v>
      </c>
      <c r="E86" t="s">
        <v>2</v>
      </c>
      <c r="F86" t="s">
        <v>3</v>
      </c>
      <c r="G86" t="s">
        <v>102</v>
      </c>
      <c r="H86" t="s">
        <v>87</v>
      </c>
      <c r="I86" t="s">
        <v>88</v>
      </c>
      <c r="J86" t="s">
        <v>93</v>
      </c>
      <c r="K86" t="s">
        <v>106</v>
      </c>
      <c r="L86" t="s">
        <v>107</v>
      </c>
      <c r="M86">
        <v>1909</v>
      </c>
      <c r="N86" t="s">
        <v>89</v>
      </c>
      <c r="O86" t="s">
        <v>108</v>
      </c>
      <c r="P86" t="s">
        <v>109</v>
      </c>
      <c r="Q86" t="s">
        <v>99</v>
      </c>
      <c r="R86" t="s">
        <v>110</v>
      </c>
      <c r="S86" t="s">
        <v>2</v>
      </c>
      <c r="T86" t="s">
        <v>3</v>
      </c>
      <c r="U86" t="s">
        <v>111</v>
      </c>
      <c r="V86" t="s">
        <v>2</v>
      </c>
      <c r="W86" t="s">
        <v>112</v>
      </c>
      <c r="X86" t="s">
        <v>113</v>
      </c>
      <c r="Y86" t="s">
        <v>82</v>
      </c>
      <c r="Z86" t="s">
        <v>114</v>
      </c>
      <c r="AA86" t="s">
        <v>71</v>
      </c>
      <c r="AB86" t="s">
        <v>25</v>
      </c>
      <c r="AC86" t="s">
        <v>2</v>
      </c>
      <c r="AD86" t="s">
        <v>115</v>
      </c>
      <c r="AE86" t="s">
        <v>23</v>
      </c>
      <c r="AF86" t="s">
        <v>116</v>
      </c>
      <c r="AG86" t="s">
        <v>117</v>
      </c>
      <c r="AH86" t="s">
        <v>2</v>
      </c>
      <c r="AI86" t="s">
        <v>90</v>
      </c>
      <c r="AJ86" t="s">
        <v>2</v>
      </c>
      <c r="AK86" t="s">
        <v>91</v>
      </c>
      <c r="AL86" t="s">
        <v>82</v>
      </c>
      <c r="AM86" t="s">
        <v>95</v>
      </c>
      <c r="AN86" t="s">
        <v>96</v>
      </c>
      <c r="AO86" t="s">
        <v>97</v>
      </c>
      <c r="AP86" t="s">
        <v>99</v>
      </c>
      <c r="AQ86" t="s">
        <v>118</v>
      </c>
      <c r="AR86" t="s">
        <v>119</v>
      </c>
      <c r="AS86" t="s">
        <v>2</v>
      </c>
      <c r="AT86" t="s">
        <v>120</v>
      </c>
    </row>
    <row r="88" ht="12.75">
      <c r="A88" t="s">
        <v>12</v>
      </c>
    </row>
    <row r="90" ht="12.75">
      <c r="A90" t="s">
        <v>121</v>
      </c>
    </row>
    <row r="92" spans="1:11" ht="12.75">
      <c r="A92" t="s">
        <v>122</v>
      </c>
      <c r="B92" t="s">
        <v>123</v>
      </c>
      <c r="C92" t="s">
        <v>124</v>
      </c>
      <c r="D92" t="s">
        <v>125</v>
      </c>
      <c r="E92" t="s">
        <v>126</v>
      </c>
      <c r="F92" t="s">
        <v>127</v>
      </c>
      <c r="G92">
        <v>1900</v>
      </c>
      <c r="H92" t="s">
        <v>82</v>
      </c>
      <c r="I92" t="s">
        <v>126</v>
      </c>
      <c r="J92" t="s">
        <v>127</v>
      </c>
      <c r="K92">
        <v>1999</v>
      </c>
    </row>
    <row r="94" spans="1:9" ht="12.75">
      <c r="A94" t="s">
        <v>128</v>
      </c>
      <c r="B94" t="s">
        <v>124</v>
      </c>
      <c r="C94" t="s">
        <v>129</v>
      </c>
      <c r="D94" t="s">
        <v>130</v>
      </c>
      <c r="E94" t="s">
        <v>124</v>
      </c>
      <c r="F94" t="s">
        <v>131</v>
      </c>
      <c r="G94" t="s">
        <v>102</v>
      </c>
      <c r="H94" t="s">
        <v>132</v>
      </c>
      <c r="I94" t="s">
        <v>133</v>
      </c>
    </row>
    <row r="95" spans="1:6" ht="12.75">
      <c r="A95" t="s">
        <v>134</v>
      </c>
      <c r="B95" t="s">
        <v>135</v>
      </c>
      <c r="C95" t="s">
        <v>136</v>
      </c>
      <c r="D95" t="s">
        <v>137</v>
      </c>
      <c r="E95" t="s">
        <v>138</v>
      </c>
      <c r="F95">
        <v>2000</v>
      </c>
    </row>
    <row r="96" spans="1:5" ht="12.75">
      <c r="A96" t="s">
        <v>139</v>
      </c>
      <c r="B96" t="s">
        <v>140</v>
      </c>
      <c r="C96" t="s">
        <v>141</v>
      </c>
      <c r="D96" t="s">
        <v>142</v>
      </c>
      <c r="E96">
        <v>2000</v>
      </c>
    </row>
    <row r="99" spans="2:5" ht="12.75">
      <c r="B99" t="s">
        <v>123</v>
      </c>
      <c r="C99" t="s">
        <v>124</v>
      </c>
      <c r="D99" t="s">
        <v>143</v>
      </c>
      <c r="E99" t="s">
        <v>0</v>
      </c>
    </row>
    <row r="100" spans="2:6" ht="12.75">
      <c r="B100" t="s">
        <v>144</v>
      </c>
      <c r="C100" t="s">
        <v>124</v>
      </c>
      <c r="D100" t="s">
        <v>145</v>
      </c>
      <c r="E100" t="s">
        <v>146</v>
      </c>
      <c r="F100" t="s">
        <v>145</v>
      </c>
    </row>
    <row r="102" spans="2:7" ht="12.75">
      <c r="B102" t="s">
        <v>126</v>
      </c>
      <c r="C102" t="s">
        <v>127</v>
      </c>
      <c r="D102">
        <v>1999</v>
      </c>
      <c r="E102" s="1">
        <v>272690813</v>
      </c>
      <c r="F102" s="1">
        <v>2442810</v>
      </c>
      <c r="G102">
        <v>0.9</v>
      </c>
    </row>
    <row r="103" spans="2:7" ht="12.75">
      <c r="B103" t="s">
        <v>126</v>
      </c>
      <c r="C103" t="s">
        <v>127</v>
      </c>
      <c r="D103">
        <v>1998</v>
      </c>
      <c r="E103" s="1">
        <v>270248003</v>
      </c>
      <c r="F103" s="1">
        <v>2464396</v>
      </c>
      <c r="G103">
        <v>0.92</v>
      </c>
    </row>
    <row r="104" spans="2:7" ht="12.75">
      <c r="B104" t="s">
        <v>126</v>
      </c>
      <c r="C104" t="s">
        <v>127</v>
      </c>
      <c r="D104">
        <v>1997</v>
      </c>
      <c r="E104" s="1">
        <v>267783607</v>
      </c>
      <c r="F104" s="1">
        <v>2555035</v>
      </c>
      <c r="G104">
        <v>0.96</v>
      </c>
    </row>
    <row r="105" spans="2:7" ht="12.75">
      <c r="B105" t="s">
        <v>126</v>
      </c>
      <c r="C105" t="s">
        <v>127</v>
      </c>
      <c r="D105">
        <v>1996</v>
      </c>
      <c r="E105" s="1">
        <v>265228572</v>
      </c>
      <c r="F105" s="1">
        <v>2425296</v>
      </c>
      <c r="G105">
        <v>0.92</v>
      </c>
    </row>
    <row r="106" spans="2:7" ht="12.75">
      <c r="B106" t="s">
        <v>126</v>
      </c>
      <c r="C106" t="s">
        <v>127</v>
      </c>
      <c r="D106">
        <v>1995</v>
      </c>
      <c r="E106" s="1">
        <v>262803276</v>
      </c>
      <c r="F106" s="1">
        <v>2476255</v>
      </c>
      <c r="G106">
        <v>0.95</v>
      </c>
    </row>
    <row r="107" spans="2:7" ht="12.75">
      <c r="B107" t="s">
        <v>126</v>
      </c>
      <c r="C107" t="s">
        <v>127</v>
      </c>
      <c r="D107">
        <v>1994</v>
      </c>
      <c r="E107" s="1">
        <v>260327021</v>
      </c>
      <c r="F107" s="1">
        <v>2544413</v>
      </c>
      <c r="G107">
        <v>0.99</v>
      </c>
    </row>
    <row r="108" spans="2:7" ht="12.75">
      <c r="B108" t="s">
        <v>126</v>
      </c>
      <c r="C108" t="s">
        <v>127</v>
      </c>
      <c r="D108">
        <v>1993</v>
      </c>
      <c r="E108" s="1">
        <v>257782608</v>
      </c>
      <c r="F108" s="1">
        <v>2752909</v>
      </c>
      <c r="G108">
        <v>1.08</v>
      </c>
    </row>
    <row r="109" spans="2:7" ht="12.75">
      <c r="B109" t="s">
        <v>126</v>
      </c>
      <c r="C109" t="s">
        <v>127</v>
      </c>
      <c r="D109">
        <v>1992</v>
      </c>
      <c r="E109" s="1">
        <v>255029699</v>
      </c>
      <c r="F109" s="1">
        <v>2876607</v>
      </c>
      <c r="G109">
        <v>1.14</v>
      </c>
    </row>
    <row r="110" spans="2:7" ht="12.75">
      <c r="B110" t="s">
        <v>126</v>
      </c>
      <c r="C110" t="s">
        <v>127</v>
      </c>
      <c r="D110">
        <v>1991</v>
      </c>
      <c r="E110" s="1">
        <v>252153092</v>
      </c>
      <c r="F110" s="1">
        <v>2688696</v>
      </c>
      <c r="G110">
        <v>1.08</v>
      </c>
    </row>
    <row r="111" spans="2:7" ht="12.75">
      <c r="B111" t="s">
        <v>126</v>
      </c>
      <c r="C111" t="s">
        <v>127</v>
      </c>
      <c r="D111">
        <v>1990</v>
      </c>
      <c r="E111" s="1">
        <v>249464396</v>
      </c>
      <c r="F111" s="1">
        <v>2645166</v>
      </c>
      <c r="G111">
        <v>1.07</v>
      </c>
    </row>
    <row r="113" spans="2:7" ht="12.75">
      <c r="B113" t="s">
        <v>126</v>
      </c>
      <c r="C113" t="s">
        <v>127</v>
      </c>
      <c r="D113">
        <v>1989</v>
      </c>
      <c r="E113" s="1">
        <v>246819230</v>
      </c>
      <c r="F113" s="1">
        <v>2320248</v>
      </c>
      <c r="G113">
        <v>0.94</v>
      </c>
    </row>
    <row r="114" spans="2:7" ht="12.75">
      <c r="B114" t="s">
        <v>126</v>
      </c>
      <c r="C114" t="s">
        <v>127</v>
      </c>
      <c r="D114">
        <v>1988</v>
      </c>
      <c r="E114" s="1">
        <v>244498982</v>
      </c>
      <c r="F114" s="1">
        <v>2210064</v>
      </c>
      <c r="G114">
        <v>0.91</v>
      </c>
    </row>
    <row r="115" spans="2:7" ht="12.75">
      <c r="B115" t="s">
        <v>126</v>
      </c>
      <c r="C115" t="s">
        <v>127</v>
      </c>
      <c r="D115">
        <v>1987</v>
      </c>
      <c r="E115" s="1">
        <v>242288918</v>
      </c>
      <c r="F115" s="1">
        <v>2156031</v>
      </c>
      <c r="G115">
        <v>0.89</v>
      </c>
    </row>
    <row r="116" spans="2:7" ht="12.75">
      <c r="B116" t="s">
        <v>126</v>
      </c>
      <c r="C116" t="s">
        <v>127</v>
      </c>
      <c r="D116">
        <v>1986</v>
      </c>
      <c r="E116" s="1">
        <v>240132887</v>
      </c>
      <c r="F116" s="1">
        <v>2209092</v>
      </c>
      <c r="G116">
        <v>0.92</v>
      </c>
    </row>
    <row r="117" spans="2:7" ht="12.75">
      <c r="B117" t="s">
        <v>126</v>
      </c>
      <c r="C117" t="s">
        <v>127</v>
      </c>
      <c r="D117">
        <v>1985</v>
      </c>
      <c r="E117" s="1">
        <v>237923795</v>
      </c>
      <c r="F117" s="1">
        <v>2098893</v>
      </c>
      <c r="G117">
        <v>0.89</v>
      </c>
    </row>
    <row r="118" spans="2:7" ht="12.75">
      <c r="B118" t="s">
        <v>126</v>
      </c>
      <c r="C118" t="s">
        <v>127</v>
      </c>
      <c r="D118">
        <v>1984</v>
      </c>
      <c r="E118" s="1">
        <v>235824902</v>
      </c>
      <c r="F118" s="1">
        <v>2032908</v>
      </c>
      <c r="G118">
        <v>0.87</v>
      </c>
    </row>
    <row r="119" spans="2:7" ht="12.75">
      <c r="B119" t="s">
        <v>126</v>
      </c>
      <c r="C119" t="s">
        <v>127</v>
      </c>
      <c r="D119">
        <v>1983</v>
      </c>
      <c r="E119" s="1">
        <v>233791994</v>
      </c>
      <c r="F119" s="1">
        <v>2127536</v>
      </c>
      <c r="G119">
        <v>0.91</v>
      </c>
    </row>
    <row r="120" spans="2:7" ht="12.75">
      <c r="B120" t="s">
        <v>126</v>
      </c>
      <c r="C120" t="s">
        <v>127</v>
      </c>
      <c r="D120">
        <v>1982</v>
      </c>
      <c r="E120" s="1">
        <v>231664458</v>
      </c>
      <c r="F120" s="1">
        <v>2198744</v>
      </c>
      <c r="G120">
        <v>0.95</v>
      </c>
    </row>
    <row r="121" spans="2:7" ht="12.75">
      <c r="B121" t="s">
        <v>126</v>
      </c>
      <c r="C121" t="s">
        <v>127</v>
      </c>
      <c r="D121">
        <v>1981</v>
      </c>
      <c r="E121" s="1">
        <v>229465714</v>
      </c>
      <c r="F121" s="1">
        <v>2241033</v>
      </c>
      <c r="G121">
        <v>0.98</v>
      </c>
    </row>
    <row r="122" spans="2:7" ht="12.75">
      <c r="B122" t="s">
        <v>126</v>
      </c>
      <c r="C122" t="s">
        <v>127</v>
      </c>
      <c r="D122">
        <v>1980</v>
      </c>
      <c r="E122" s="1">
        <v>227224681</v>
      </c>
      <c r="F122" s="1">
        <v>2169194</v>
      </c>
      <c r="G122">
        <v>0.96</v>
      </c>
    </row>
    <row r="124" spans="2:7" ht="12.75">
      <c r="B124" t="s">
        <v>126</v>
      </c>
      <c r="C124" t="s">
        <v>127</v>
      </c>
      <c r="D124">
        <v>1979</v>
      </c>
      <c r="E124" s="1">
        <v>225055487</v>
      </c>
      <c r="F124" s="1">
        <v>2470942</v>
      </c>
      <c r="G124">
        <v>1.1</v>
      </c>
    </row>
    <row r="125" spans="2:7" ht="12.75">
      <c r="B125" t="s">
        <v>126</v>
      </c>
      <c r="C125" t="s">
        <v>127</v>
      </c>
      <c r="D125">
        <v>1978</v>
      </c>
      <c r="E125" s="1">
        <v>222584545</v>
      </c>
      <c r="F125" s="1">
        <v>2345120</v>
      </c>
      <c r="G125">
        <v>1.06</v>
      </c>
    </row>
    <row r="126" spans="2:7" ht="12.75">
      <c r="B126" t="s">
        <v>126</v>
      </c>
      <c r="C126" t="s">
        <v>127</v>
      </c>
      <c r="D126">
        <v>1977</v>
      </c>
      <c r="E126" s="1">
        <v>220239425</v>
      </c>
      <c r="F126" s="1">
        <v>2204261</v>
      </c>
      <c r="G126">
        <v>1.01</v>
      </c>
    </row>
    <row r="127" spans="2:7" ht="12.75">
      <c r="B127" t="s">
        <v>126</v>
      </c>
      <c r="C127" t="s">
        <v>127</v>
      </c>
      <c r="D127">
        <v>1976</v>
      </c>
      <c r="E127" s="1">
        <v>218035164</v>
      </c>
      <c r="F127" s="1">
        <v>2061965</v>
      </c>
      <c r="G127">
        <v>0.95</v>
      </c>
    </row>
    <row r="128" spans="2:7" ht="12.75">
      <c r="B128" t="s">
        <v>126</v>
      </c>
      <c r="C128" t="s">
        <v>127</v>
      </c>
      <c r="D128">
        <v>1975</v>
      </c>
      <c r="E128" s="1">
        <v>215973199</v>
      </c>
      <c r="F128" s="1">
        <v>2119271</v>
      </c>
      <c r="G128">
        <v>0.99</v>
      </c>
    </row>
    <row r="129" spans="2:7" ht="12.75">
      <c r="B129" t="s">
        <v>126</v>
      </c>
      <c r="C129" t="s">
        <v>127</v>
      </c>
      <c r="D129">
        <v>1974</v>
      </c>
      <c r="E129" s="1">
        <v>213853928</v>
      </c>
      <c r="F129" s="1">
        <v>1945140</v>
      </c>
      <c r="G129">
        <v>0.91</v>
      </c>
    </row>
    <row r="130" spans="2:7" ht="12.75">
      <c r="B130" t="s">
        <v>126</v>
      </c>
      <c r="C130" t="s">
        <v>127</v>
      </c>
      <c r="D130">
        <v>1973</v>
      </c>
      <c r="E130" s="1">
        <v>211908788</v>
      </c>
      <c r="F130" s="1">
        <v>2012767</v>
      </c>
      <c r="G130">
        <v>0.95</v>
      </c>
    </row>
    <row r="131" spans="2:7" ht="12.75">
      <c r="B131" t="s">
        <v>126</v>
      </c>
      <c r="C131" t="s">
        <v>127</v>
      </c>
      <c r="D131">
        <v>1972</v>
      </c>
      <c r="E131" s="1">
        <v>209896021</v>
      </c>
      <c r="F131" s="1">
        <v>2235344</v>
      </c>
      <c r="G131">
        <v>1.07</v>
      </c>
    </row>
    <row r="132" spans="2:7" ht="12.75">
      <c r="B132" t="s">
        <v>126</v>
      </c>
      <c r="C132" t="s">
        <v>127</v>
      </c>
      <c r="D132">
        <v>1971</v>
      </c>
      <c r="E132" s="1">
        <v>207660677</v>
      </c>
      <c r="F132" s="1">
        <v>2608503</v>
      </c>
      <c r="G132">
        <v>1.26</v>
      </c>
    </row>
    <row r="133" spans="2:7" ht="12.75">
      <c r="B133" t="s">
        <v>126</v>
      </c>
      <c r="C133" t="s">
        <v>127</v>
      </c>
      <c r="D133">
        <v>1970</v>
      </c>
      <c r="E133" s="1">
        <v>205052174</v>
      </c>
      <c r="F133" s="1">
        <v>2375228</v>
      </c>
      <c r="G133">
        <v>1.17</v>
      </c>
    </row>
    <row r="135" spans="2:7" ht="12.75">
      <c r="B135" t="s">
        <v>126</v>
      </c>
      <c r="C135" t="s">
        <v>127</v>
      </c>
      <c r="D135">
        <v>1969</v>
      </c>
      <c r="E135" s="1">
        <v>202676946</v>
      </c>
      <c r="F135" s="1">
        <v>1970894</v>
      </c>
      <c r="G135">
        <v>0.98</v>
      </c>
    </row>
    <row r="136" spans="2:7" ht="12.75">
      <c r="B136" t="s">
        <v>126</v>
      </c>
      <c r="C136" t="s">
        <v>127</v>
      </c>
      <c r="D136">
        <v>1968</v>
      </c>
      <c r="E136" s="1">
        <v>200706052</v>
      </c>
      <c r="F136" s="1">
        <v>1993996</v>
      </c>
      <c r="G136">
        <v>1</v>
      </c>
    </row>
    <row r="137" spans="2:7" ht="12.75">
      <c r="B137" t="s">
        <v>126</v>
      </c>
      <c r="C137" t="s">
        <v>127</v>
      </c>
      <c r="D137">
        <v>1967</v>
      </c>
      <c r="E137" s="1">
        <v>198712056</v>
      </c>
      <c r="F137" s="1">
        <v>2151718</v>
      </c>
      <c r="G137">
        <v>1.09</v>
      </c>
    </row>
    <row r="138" spans="2:7" ht="12.75">
      <c r="B138" t="s">
        <v>126</v>
      </c>
      <c r="C138" t="s">
        <v>127</v>
      </c>
      <c r="D138">
        <v>1966</v>
      </c>
      <c r="E138" s="1">
        <v>196560338</v>
      </c>
      <c r="F138" s="1">
        <v>2257375</v>
      </c>
      <c r="G138">
        <v>1.16</v>
      </c>
    </row>
    <row r="139" spans="2:7" ht="12.75">
      <c r="B139" t="s">
        <v>126</v>
      </c>
      <c r="C139" t="s">
        <v>127</v>
      </c>
      <c r="D139">
        <v>1965</v>
      </c>
      <c r="E139" s="1">
        <v>194302963</v>
      </c>
      <c r="F139" s="1">
        <v>2414172</v>
      </c>
      <c r="G139">
        <v>1.25</v>
      </c>
    </row>
    <row r="140" spans="2:7" ht="12.75">
      <c r="B140" t="s">
        <v>126</v>
      </c>
      <c r="C140" t="s">
        <v>127</v>
      </c>
      <c r="D140">
        <v>1964</v>
      </c>
      <c r="E140" s="1">
        <v>191888791</v>
      </c>
      <c r="F140" s="1">
        <v>2646993</v>
      </c>
      <c r="G140">
        <v>1.39</v>
      </c>
    </row>
    <row r="141" spans="2:7" ht="12.75">
      <c r="B141" t="s">
        <v>126</v>
      </c>
      <c r="C141" t="s">
        <v>127</v>
      </c>
      <c r="D141">
        <v>1963</v>
      </c>
      <c r="E141" s="1">
        <v>189241798</v>
      </c>
      <c r="F141" s="1">
        <v>2704061</v>
      </c>
      <c r="G141">
        <v>1.44</v>
      </c>
    </row>
    <row r="142" spans="2:7" ht="12.75">
      <c r="B142" t="s">
        <v>126</v>
      </c>
      <c r="C142" t="s">
        <v>127</v>
      </c>
      <c r="D142">
        <v>1962</v>
      </c>
      <c r="E142" s="1">
        <v>186537737</v>
      </c>
      <c r="F142" s="1">
        <v>2846256</v>
      </c>
      <c r="G142">
        <v>1.54</v>
      </c>
    </row>
    <row r="143" spans="2:7" ht="12.75">
      <c r="B143" t="s">
        <v>126</v>
      </c>
      <c r="C143" t="s">
        <v>127</v>
      </c>
      <c r="D143">
        <v>1961</v>
      </c>
      <c r="E143" s="1">
        <v>183691481</v>
      </c>
      <c r="F143" s="1">
        <v>3020323</v>
      </c>
      <c r="G143">
        <v>1.66</v>
      </c>
    </row>
    <row r="144" spans="2:7" ht="12.75">
      <c r="B144" t="s">
        <v>126</v>
      </c>
      <c r="C144" t="s">
        <v>127</v>
      </c>
      <c r="D144">
        <v>1960</v>
      </c>
      <c r="E144" s="1">
        <v>180671158</v>
      </c>
      <c r="F144" s="1">
        <v>2841530</v>
      </c>
      <c r="G144">
        <v>1.59</v>
      </c>
    </row>
    <row r="146" spans="2:7" ht="12.75">
      <c r="B146" t="s">
        <v>126</v>
      </c>
      <c r="C146" t="s">
        <v>127</v>
      </c>
      <c r="D146">
        <v>1959</v>
      </c>
      <c r="E146" s="1">
        <v>177829628</v>
      </c>
      <c r="F146" s="1">
        <v>2947724</v>
      </c>
      <c r="G146">
        <v>1.67</v>
      </c>
    </row>
    <row r="147" spans="2:7" ht="12.75">
      <c r="B147" t="s">
        <v>126</v>
      </c>
      <c r="C147" t="s">
        <v>127</v>
      </c>
      <c r="D147">
        <v>1958</v>
      </c>
      <c r="E147" s="1">
        <v>174881904</v>
      </c>
      <c r="F147" s="1">
        <v>2897774</v>
      </c>
      <c r="G147">
        <v>1.67</v>
      </c>
    </row>
    <row r="148" spans="2:7" ht="12.75">
      <c r="B148" t="s">
        <v>126</v>
      </c>
      <c r="C148" t="s">
        <v>127</v>
      </c>
      <c r="D148">
        <v>1957</v>
      </c>
      <c r="E148" s="1">
        <v>171984130</v>
      </c>
      <c r="F148" s="1">
        <v>3081099</v>
      </c>
      <c r="G148">
        <v>1.81</v>
      </c>
    </row>
    <row r="149" spans="2:7" ht="12.75">
      <c r="B149" t="s">
        <v>126</v>
      </c>
      <c r="C149" t="s">
        <v>127</v>
      </c>
      <c r="D149">
        <v>1956</v>
      </c>
      <c r="E149" s="1">
        <v>168903031</v>
      </c>
      <c r="F149" s="1">
        <v>2971829</v>
      </c>
      <c r="G149">
        <v>1.78</v>
      </c>
    </row>
    <row r="150" spans="2:7" ht="12.75">
      <c r="B150" t="s">
        <v>126</v>
      </c>
      <c r="C150" t="s">
        <v>127</v>
      </c>
      <c r="D150">
        <v>1955</v>
      </c>
      <c r="E150" s="1">
        <v>165931202</v>
      </c>
      <c r="F150" s="1">
        <v>2905348</v>
      </c>
      <c r="G150">
        <v>1.77</v>
      </c>
    </row>
    <row r="151" spans="2:7" ht="12.75">
      <c r="B151" t="s">
        <v>126</v>
      </c>
      <c r="C151" t="s">
        <v>127</v>
      </c>
      <c r="D151">
        <v>1954</v>
      </c>
      <c r="E151" s="1">
        <v>163025854</v>
      </c>
      <c r="F151" s="1">
        <v>2841662</v>
      </c>
      <c r="G151">
        <v>1.76</v>
      </c>
    </row>
    <row r="152" spans="2:7" ht="12.75">
      <c r="B152" t="s">
        <v>126</v>
      </c>
      <c r="C152" t="s">
        <v>127</v>
      </c>
      <c r="D152">
        <v>1953</v>
      </c>
      <c r="E152" s="1">
        <v>160184192</v>
      </c>
      <c r="F152" s="1">
        <v>2631452</v>
      </c>
      <c r="G152">
        <v>1.66</v>
      </c>
    </row>
    <row r="153" spans="2:7" ht="12.75">
      <c r="B153" t="s">
        <v>126</v>
      </c>
      <c r="C153" t="s">
        <v>127</v>
      </c>
      <c r="D153">
        <v>1952</v>
      </c>
      <c r="E153" s="1">
        <v>157552740</v>
      </c>
      <c r="F153" s="1">
        <v>2674851</v>
      </c>
      <c r="G153">
        <v>1.71</v>
      </c>
    </row>
    <row r="154" spans="2:7" ht="12.75">
      <c r="B154" t="s">
        <v>126</v>
      </c>
      <c r="C154" t="s">
        <v>127</v>
      </c>
      <c r="D154">
        <v>1951</v>
      </c>
      <c r="E154" s="1">
        <v>154877889</v>
      </c>
      <c r="F154" s="1">
        <v>2606472</v>
      </c>
      <c r="G154">
        <v>1.7</v>
      </c>
    </row>
    <row r="155" spans="2:7" ht="12.75">
      <c r="B155" t="s">
        <v>126</v>
      </c>
      <c r="C155" t="s">
        <v>127</v>
      </c>
      <c r="D155">
        <v>1950</v>
      </c>
      <c r="E155" s="1">
        <v>152271417</v>
      </c>
      <c r="F155" s="1">
        <v>3083287</v>
      </c>
      <c r="G155">
        <v>2.05</v>
      </c>
    </row>
    <row r="157" spans="2:7" ht="12.75">
      <c r="B157" t="s">
        <v>126</v>
      </c>
      <c r="C157" t="s">
        <v>127</v>
      </c>
      <c r="D157">
        <v>1949</v>
      </c>
      <c r="E157" s="1">
        <v>149188130</v>
      </c>
      <c r="F157" s="1">
        <v>2556828</v>
      </c>
      <c r="G157">
        <v>1.73</v>
      </c>
    </row>
    <row r="158" spans="2:7" ht="12.75">
      <c r="B158" t="s">
        <v>126</v>
      </c>
      <c r="C158" t="s">
        <v>127</v>
      </c>
      <c r="D158">
        <v>1948</v>
      </c>
      <c r="E158" s="1">
        <v>146631302</v>
      </c>
      <c r="F158" s="1">
        <v>2505231</v>
      </c>
      <c r="G158">
        <v>1.72</v>
      </c>
    </row>
    <row r="159" spans="2:7" ht="12.75">
      <c r="B159" t="s">
        <v>126</v>
      </c>
      <c r="C159" t="s">
        <v>127</v>
      </c>
      <c r="D159">
        <v>1947</v>
      </c>
      <c r="E159" s="1">
        <v>144126071</v>
      </c>
      <c r="F159" s="1">
        <v>2737505</v>
      </c>
      <c r="G159">
        <v>1.92</v>
      </c>
    </row>
    <row r="160" spans="2:7" ht="12.75">
      <c r="B160" t="s">
        <v>126</v>
      </c>
      <c r="C160" t="s">
        <v>127</v>
      </c>
      <c r="D160">
        <v>1946</v>
      </c>
      <c r="E160" s="1">
        <v>141388566</v>
      </c>
      <c r="F160" s="1">
        <v>1460401</v>
      </c>
      <c r="G160">
        <v>1.04</v>
      </c>
    </row>
    <row r="161" spans="2:7" ht="12.75">
      <c r="B161" t="s">
        <v>126</v>
      </c>
      <c r="C161" t="s">
        <v>127</v>
      </c>
      <c r="D161">
        <v>1945</v>
      </c>
      <c r="E161" s="1">
        <v>139928165</v>
      </c>
      <c r="F161" s="1">
        <v>1530820</v>
      </c>
      <c r="G161">
        <v>1.1</v>
      </c>
    </row>
    <row r="162" spans="2:7" ht="12.75">
      <c r="B162" t="s">
        <v>126</v>
      </c>
      <c r="C162" t="s">
        <v>127</v>
      </c>
      <c r="D162">
        <v>1944</v>
      </c>
      <c r="E162" s="1">
        <v>138397345</v>
      </c>
      <c r="F162" s="1">
        <v>1657992</v>
      </c>
      <c r="G162">
        <v>1.21</v>
      </c>
    </row>
    <row r="163" spans="2:7" ht="12.75">
      <c r="B163" t="s">
        <v>126</v>
      </c>
      <c r="C163" t="s">
        <v>127</v>
      </c>
      <c r="D163">
        <v>1943</v>
      </c>
      <c r="E163" s="1">
        <v>136739353</v>
      </c>
      <c r="F163" s="1">
        <v>1879800</v>
      </c>
      <c r="G163">
        <v>1.38</v>
      </c>
    </row>
    <row r="164" spans="2:7" ht="12.75">
      <c r="B164" t="s">
        <v>126</v>
      </c>
      <c r="C164" t="s">
        <v>127</v>
      </c>
      <c r="D164">
        <v>1942</v>
      </c>
      <c r="E164" s="1">
        <v>134859553</v>
      </c>
      <c r="F164" s="1">
        <v>1457082</v>
      </c>
      <c r="G164">
        <v>1.09</v>
      </c>
    </row>
    <row r="165" spans="2:7" ht="12.75">
      <c r="B165" t="s">
        <v>126</v>
      </c>
      <c r="C165" t="s">
        <v>127</v>
      </c>
      <c r="D165">
        <v>1941</v>
      </c>
      <c r="E165" s="1">
        <v>133402471</v>
      </c>
      <c r="F165" s="1">
        <v>1280025</v>
      </c>
      <c r="G165">
        <v>0.96</v>
      </c>
    </row>
    <row r="166" spans="2:7" ht="12.75">
      <c r="B166" t="s">
        <v>126</v>
      </c>
      <c r="C166" t="s">
        <v>127</v>
      </c>
      <c r="D166">
        <v>1940</v>
      </c>
      <c r="E166" s="1">
        <v>132122446</v>
      </c>
      <c r="F166" s="1">
        <v>1242728</v>
      </c>
      <c r="G166">
        <v>0.95</v>
      </c>
    </row>
    <row r="168" spans="2:7" ht="12.75">
      <c r="B168" t="s">
        <v>126</v>
      </c>
      <c r="C168" t="s">
        <v>127</v>
      </c>
      <c r="D168">
        <v>1939</v>
      </c>
      <c r="E168" s="1">
        <v>130879718</v>
      </c>
      <c r="F168" s="1">
        <v>1054779</v>
      </c>
      <c r="G168">
        <v>0.81</v>
      </c>
    </row>
    <row r="169" spans="2:7" ht="12.75">
      <c r="B169" t="s">
        <v>126</v>
      </c>
      <c r="C169" t="s">
        <v>127</v>
      </c>
      <c r="D169">
        <v>1938</v>
      </c>
      <c r="E169" s="1">
        <v>129824939</v>
      </c>
      <c r="F169" s="1">
        <v>1000110</v>
      </c>
      <c r="G169">
        <v>0.77</v>
      </c>
    </row>
    <row r="170" spans="2:7" ht="12.75">
      <c r="B170" t="s">
        <v>126</v>
      </c>
      <c r="C170" t="s">
        <v>127</v>
      </c>
      <c r="D170">
        <v>1937</v>
      </c>
      <c r="E170" s="1">
        <v>128824829</v>
      </c>
      <c r="F170" s="1">
        <v>771649</v>
      </c>
      <c r="G170">
        <v>0.6</v>
      </c>
    </row>
    <row r="171" spans="2:7" ht="12.75">
      <c r="B171" t="s">
        <v>126</v>
      </c>
      <c r="C171" t="s">
        <v>127</v>
      </c>
      <c r="D171">
        <v>1936</v>
      </c>
      <c r="E171" s="1">
        <v>128053180</v>
      </c>
      <c r="F171" s="1">
        <v>802948</v>
      </c>
      <c r="G171">
        <v>0.63</v>
      </c>
    </row>
    <row r="172" spans="2:7" ht="12.75">
      <c r="B172" t="s">
        <v>126</v>
      </c>
      <c r="C172" t="s">
        <v>127</v>
      </c>
      <c r="D172">
        <v>1935</v>
      </c>
      <c r="E172" s="1">
        <v>127250232</v>
      </c>
      <c r="F172" s="1">
        <v>876459</v>
      </c>
      <c r="G172">
        <v>0.69</v>
      </c>
    </row>
    <row r="173" spans="2:7" ht="12.75">
      <c r="B173" t="s">
        <v>126</v>
      </c>
      <c r="C173" t="s">
        <v>127</v>
      </c>
      <c r="D173">
        <v>1934</v>
      </c>
      <c r="E173" s="1">
        <v>126373773</v>
      </c>
      <c r="F173" s="1">
        <v>795010</v>
      </c>
      <c r="G173">
        <v>0.63</v>
      </c>
    </row>
    <row r="174" spans="2:7" ht="12.75">
      <c r="B174" t="s">
        <v>126</v>
      </c>
      <c r="C174" t="s">
        <v>127</v>
      </c>
      <c r="D174">
        <v>1933</v>
      </c>
      <c r="E174" s="1">
        <v>125578763</v>
      </c>
      <c r="F174" s="1">
        <v>738292</v>
      </c>
      <c r="G174">
        <v>0.59</v>
      </c>
    </row>
    <row r="175" spans="2:7" ht="12.75">
      <c r="B175" t="s">
        <v>126</v>
      </c>
      <c r="C175" t="s">
        <v>127</v>
      </c>
      <c r="D175">
        <v>1932</v>
      </c>
      <c r="E175" s="1">
        <v>124840471</v>
      </c>
      <c r="F175" s="1">
        <v>800823</v>
      </c>
      <c r="G175">
        <v>0.64</v>
      </c>
    </row>
    <row r="176" spans="2:7" ht="12.75">
      <c r="B176" t="s">
        <v>126</v>
      </c>
      <c r="C176" t="s">
        <v>127</v>
      </c>
      <c r="D176">
        <v>1931</v>
      </c>
      <c r="E176" s="1">
        <v>124039648</v>
      </c>
      <c r="F176" s="1">
        <v>962907</v>
      </c>
      <c r="G176">
        <v>0.78</v>
      </c>
    </row>
    <row r="177" spans="2:7" ht="12.75">
      <c r="B177" t="s">
        <v>126</v>
      </c>
      <c r="C177" t="s">
        <v>127</v>
      </c>
      <c r="D177">
        <v>1930</v>
      </c>
      <c r="E177" s="1">
        <v>123076741</v>
      </c>
      <c r="F177" s="1">
        <v>1309741</v>
      </c>
      <c r="G177">
        <v>1.07</v>
      </c>
    </row>
    <row r="179" spans="2:7" ht="12.75">
      <c r="B179" t="s">
        <v>126</v>
      </c>
      <c r="C179" t="s">
        <v>127</v>
      </c>
      <c r="D179">
        <v>1929</v>
      </c>
      <c r="E179" s="1">
        <v>121767000</v>
      </c>
      <c r="F179" s="1">
        <v>1258000</v>
      </c>
      <c r="G179">
        <v>1.04</v>
      </c>
    </row>
    <row r="180" spans="2:7" ht="12.75">
      <c r="B180" t="s">
        <v>126</v>
      </c>
      <c r="C180" t="s">
        <v>127</v>
      </c>
      <c r="D180">
        <v>1928</v>
      </c>
      <c r="E180" s="1">
        <v>120509000</v>
      </c>
      <c r="F180" s="1">
        <v>1474000</v>
      </c>
      <c r="G180">
        <v>1.23</v>
      </c>
    </row>
    <row r="181" spans="2:7" ht="12.75">
      <c r="B181" t="s">
        <v>126</v>
      </c>
      <c r="C181" t="s">
        <v>127</v>
      </c>
      <c r="D181">
        <v>1927</v>
      </c>
      <c r="E181" s="1">
        <v>119035000</v>
      </c>
      <c r="F181" s="1">
        <v>1638000</v>
      </c>
      <c r="G181">
        <v>1.39</v>
      </c>
    </row>
    <row r="182" spans="2:7" ht="12.75">
      <c r="B182" t="s">
        <v>126</v>
      </c>
      <c r="C182" t="s">
        <v>127</v>
      </c>
      <c r="D182">
        <v>1926</v>
      </c>
      <c r="E182" s="1">
        <v>117397000</v>
      </c>
      <c r="F182" s="1">
        <v>1568000</v>
      </c>
      <c r="G182">
        <v>1.34</v>
      </c>
    </row>
    <row r="183" spans="2:7" ht="12.75">
      <c r="B183" t="s">
        <v>126</v>
      </c>
      <c r="C183" t="s">
        <v>127</v>
      </c>
      <c r="D183">
        <v>1925</v>
      </c>
      <c r="E183" s="1">
        <v>115829000</v>
      </c>
      <c r="F183" s="1">
        <v>1720000</v>
      </c>
      <c r="G183">
        <v>1.5</v>
      </c>
    </row>
    <row r="184" spans="2:7" ht="12.75">
      <c r="B184" t="s">
        <v>126</v>
      </c>
      <c r="C184" t="s">
        <v>127</v>
      </c>
      <c r="D184">
        <v>1924</v>
      </c>
      <c r="E184" s="1">
        <v>114109000</v>
      </c>
      <c r="F184" s="1">
        <v>2162000</v>
      </c>
      <c r="G184">
        <v>1.91</v>
      </c>
    </row>
    <row r="185" spans="2:7" ht="12.75">
      <c r="B185" t="s">
        <v>126</v>
      </c>
      <c r="C185" t="s">
        <v>127</v>
      </c>
      <c r="D185">
        <v>1923</v>
      </c>
      <c r="E185" s="1">
        <v>111947000</v>
      </c>
      <c r="F185" s="1">
        <v>1898000</v>
      </c>
      <c r="G185">
        <v>1.71</v>
      </c>
    </row>
    <row r="186" spans="2:7" ht="12.75">
      <c r="B186" t="s">
        <v>126</v>
      </c>
      <c r="C186" t="s">
        <v>127</v>
      </c>
      <c r="D186">
        <v>1922</v>
      </c>
      <c r="E186" s="1">
        <v>110049000</v>
      </c>
      <c r="F186" s="1">
        <v>1511000</v>
      </c>
      <c r="G186">
        <v>1.38</v>
      </c>
    </row>
    <row r="187" spans="2:7" ht="12.75">
      <c r="B187" t="s">
        <v>126</v>
      </c>
      <c r="C187" t="s">
        <v>127</v>
      </c>
      <c r="D187">
        <v>1921</v>
      </c>
      <c r="E187" s="1">
        <v>108538000</v>
      </c>
      <c r="F187" s="1">
        <v>2077000</v>
      </c>
      <c r="G187">
        <v>1.93</v>
      </c>
    </row>
    <row r="188" spans="2:7" ht="12.75">
      <c r="B188" t="s">
        <v>126</v>
      </c>
      <c r="C188" t="s">
        <v>127</v>
      </c>
      <c r="D188">
        <v>1920</v>
      </c>
      <c r="E188" s="1">
        <v>106461000</v>
      </c>
      <c r="F188" s="1">
        <v>1947000</v>
      </c>
      <c r="G188">
        <v>1.85</v>
      </c>
    </row>
    <row r="190" spans="2:7" ht="12.75">
      <c r="B190" t="s">
        <v>126</v>
      </c>
      <c r="C190" t="s">
        <v>127</v>
      </c>
      <c r="D190">
        <v>1919</v>
      </c>
      <c r="E190" s="1">
        <v>104514000</v>
      </c>
      <c r="F190" s="1">
        <v>1306000</v>
      </c>
      <c r="G190">
        <v>1.26</v>
      </c>
    </row>
    <row r="191" spans="2:7" ht="12.75">
      <c r="B191" t="s">
        <v>126</v>
      </c>
      <c r="C191" t="s">
        <v>127</v>
      </c>
      <c r="D191">
        <v>1918</v>
      </c>
      <c r="E191" s="1">
        <v>103208000</v>
      </c>
      <c r="F191" s="1">
        <v>-60000</v>
      </c>
      <c r="G191">
        <v>-0.06</v>
      </c>
    </row>
    <row r="192" spans="2:7" ht="12.75">
      <c r="B192" t="s">
        <v>126</v>
      </c>
      <c r="C192" t="s">
        <v>127</v>
      </c>
      <c r="D192">
        <v>1917</v>
      </c>
      <c r="E192" s="1">
        <v>103268000</v>
      </c>
      <c r="F192" s="1">
        <v>1307000</v>
      </c>
      <c r="G192">
        <v>1.27</v>
      </c>
    </row>
    <row r="193" spans="2:7" ht="12.75">
      <c r="B193" t="s">
        <v>126</v>
      </c>
      <c r="C193" t="s">
        <v>127</v>
      </c>
      <c r="D193">
        <v>1916</v>
      </c>
      <c r="E193" s="1">
        <v>101961000</v>
      </c>
      <c r="F193" s="1">
        <v>1415000</v>
      </c>
      <c r="G193">
        <v>1.4</v>
      </c>
    </row>
    <row r="194" spans="2:7" ht="12.75">
      <c r="B194" t="s">
        <v>126</v>
      </c>
      <c r="C194" t="s">
        <v>127</v>
      </c>
      <c r="D194">
        <v>1915</v>
      </c>
      <c r="E194" s="1">
        <v>100546000</v>
      </c>
      <c r="F194" s="1">
        <v>1435000</v>
      </c>
      <c r="G194">
        <v>1.44</v>
      </c>
    </row>
    <row r="195" spans="2:7" ht="12.75">
      <c r="B195" t="s">
        <v>126</v>
      </c>
      <c r="C195" t="s">
        <v>127</v>
      </c>
      <c r="D195">
        <v>1914</v>
      </c>
      <c r="E195" s="1">
        <v>99111000</v>
      </c>
      <c r="F195" s="1">
        <v>1886000</v>
      </c>
      <c r="G195">
        <v>1.92</v>
      </c>
    </row>
    <row r="196" spans="2:7" ht="12.75">
      <c r="B196" t="s">
        <v>126</v>
      </c>
      <c r="C196" t="s">
        <v>127</v>
      </c>
      <c r="D196">
        <v>1913</v>
      </c>
      <c r="E196" s="1">
        <v>97225000</v>
      </c>
      <c r="F196" s="1">
        <v>1890000</v>
      </c>
      <c r="G196">
        <v>1.96</v>
      </c>
    </row>
    <row r="197" spans="2:7" ht="12.75">
      <c r="B197" t="s">
        <v>126</v>
      </c>
      <c r="C197" t="s">
        <v>127</v>
      </c>
      <c r="D197">
        <v>1912</v>
      </c>
      <c r="E197" s="1">
        <v>95335000</v>
      </c>
      <c r="F197" s="1">
        <v>1472000</v>
      </c>
      <c r="G197">
        <v>1.56</v>
      </c>
    </row>
    <row r="198" spans="2:7" ht="12.75">
      <c r="B198" t="s">
        <v>126</v>
      </c>
      <c r="C198" t="s">
        <v>127</v>
      </c>
      <c r="D198">
        <v>1911</v>
      </c>
      <c r="E198" s="1">
        <v>93863000</v>
      </c>
      <c r="F198" s="1">
        <v>1456000</v>
      </c>
      <c r="G198">
        <v>1.56</v>
      </c>
    </row>
    <row r="199" spans="2:7" ht="12.75">
      <c r="B199" t="s">
        <v>126</v>
      </c>
      <c r="C199" t="s">
        <v>127</v>
      </c>
      <c r="D199">
        <v>1910</v>
      </c>
      <c r="E199" s="1">
        <v>92407000</v>
      </c>
      <c r="F199" s="1">
        <v>1917000</v>
      </c>
      <c r="G199">
        <v>2.1</v>
      </c>
    </row>
    <row r="201" spans="2:7" ht="12.75">
      <c r="B201" t="s">
        <v>126</v>
      </c>
      <c r="C201" t="s">
        <v>127</v>
      </c>
      <c r="D201">
        <v>1909</v>
      </c>
      <c r="E201" s="1">
        <v>90490000</v>
      </c>
      <c r="F201" s="1">
        <v>1780000</v>
      </c>
      <c r="G201">
        <v>1.99</v>
      </c>
    </row>
    <row r="202" spans="2:7" ht="12.75">
      <c r="B202" t="s">
        <v>126</v>
      </c>
      <c r="C202" t="s">
        <v>127</v>
      </c>
      <c r="D202">
        <v>1908</v>
      </c>
      <c r="E202" s="1">
        <v>88710000</v>
      </c>
      <c r="F202" s="1">
        <v>1702000</v>
      </c>
      <c r="G202">
        <v>1.94</v>
      </c>
    </row>
    <row r="203" spans="2:7" ht="12.75">
      <c r="B203" t="s">
        <v>126</v>
      </c>
      <c r="C203" t="s">
        <v>127</v>
      </c>
      <c r="D203">
        <v>1907</v>
      </c>
      <c r="E203" s="1">
        <v>87008000</v>
      </c>
      <c r="F203" s="1">
        <v>1558000</v>
      </c>
      <c r="G203">
        <v>1.81</v>
      </c>
    </row>
    <row r="204" spans="2:7" ht="12.75">
      <c r="B204" t="s">
        <v>126</v>
      </c>
      <c r="C204" t="s">
        <v>127</v>
      </c>
      <c r="D204">
        <v>1906</v>
      </c>
      <c r="E204" s="1">
        <v>85450000</v>
      </c>
      <c r="F204" s="1">
        <v>1628000</v>
      </c>
      <c r="G204">
        <v>1.92</v>
      </c>
    </row>
    <row r="205" spans="2:7" ht="12.75">
      <c r="B205" t="s">
        <v>126</v>
      </c>
      <c r="C205" t="s">
        <v>127</v>
      </c>
      <c r="D205">
        <v>1905</v>
      </c>
      <c r="E205" s="1">
        <v>83822000</v>
      </c>
      <c r="F205" s="1">
        <v>1656000</v>
      </c>
      <c r="G205">
        <v>2</v>
      </c>
    </row>
    <row r="206" spans="2:7" ht="12.75">
      <c r="B206" t="s">
        <v>126</v>
      </c>
      <c r="C206" t="s">
        <v>127</v>
      </c>
      <c r="D206">
        <v>1904</v>
      </c>
      <c r="E206" s="1">
        <v>82166000</v>
      </c>
      <c r="F206" s="1">
        <v>1534000</v>
      </c>
      <c r="G206">
        <v>1.88</v>
      </c>
    </row>
    <row r="207" spans="2:7" ht="12.75">
      <c r="B207" t="s">
        <v>126</v>
      </c>
      <c r="C207" t="s">
        <v>127</v>
      </c>
      <c r="D207">
        <v>1903</v>
      </c>
      <c r="E207" s="1">
        <v>80632000</v>
      </c>
      <c r="F207" s="1">
        <v>1469000</v>
      </c>
      <c r="G207">
        <v>1.84</v>
      </c>
    </row>
    <row r="208" spans="2:7" ht="12.75">
      <c r="B208" t="s">
        <v>126</v>
      </c>
      <c r="C208" t="s">
        <v>127</v>
      </c>
      <c r="D208">
        <v>1902</v>
      </c>
      <c r="E208" s="1">
        <v>79163000</v>
      </c>
      <c r="F208" s="1">
        <v>1579000</v>
      </c>
      <c r="G208">
        <v>2.01</v>
      </c>
    </row>
    <row r="209" spans="2:7" ht="12.75">
      <c r="B209" t="s">
        <v>126</v>
      </c>
      <c r="C209" t="s">
        <v>127</v>
      </c>
      <c r="D209">
        <v>1901</v>
      </c>
      <c r="E209" s="1">
        <v>77584000</v>
      </c>
      <c r="F209" s="1">
        <v>1490000</v>
      </c>
      <c r="G209">
        <v>1.94</v>
      </c>
    </row>
    <row r="210" spans="2:7" ht="12.75">
      <c r="B210" t="s">
        <v>126</v>
      </c>
      <c r="C210" t="s">
        <v>127</v>
      </c>
      <c r="D210">
        <v>1900</v>
      </c>
      <c r="E210" s="1">
        <v>76094000</v>
      </c>
      <c r="F210" t="s">
        <v>147</v>
      </c>
      <c r="G210" t="s">
        <v>147</v>
      </c>
    </row>
    <row r="213" ht="12.75">
      <c r="A213" t="s">
        <v>148</v>
      </c>
    </row>
    <row r="214" spans="1:11" ht="12.75">
      <c r="A214" t="s">
        <v>123</v>
      </c>
      <c r="B214" t="s">
        <v>149</v>
      </c>
      <c r="C214" t="s">
        <v>150</v>
      </c>
      <c r="D214" t="s">
        <v>151</v>
      </c>
      <c r="E214" t="s">
        <v>3</v>
      </c>
      <c r="F214" t="s">
        <v>96</v>
      </c>
      <c r="G214">
        <v>1900</v>
      </c>
      <c r="H214" t="s">
        <v>82</v>
      </c>
      <c r="I214">
        <v>1949</v>
      </c>
      <c r="J214" t="s">
        <v>152</v>
      </c>
      <c r="K214" t="s">
        <v>3</v>
      </c>
    </row>
    <row r="215" spans="1:11" ht="12.75">
      <c r="A215" t="s">
        <v>149</v>
      </c>
      <c r="B215" t="s">
        <v>153</v>
      </c>
      <c r="C215" t="s">
        <v>107</v>
      </c>
      <c r="D215" t="s">
        <v>154</v>
      </c>
      <c r="E215" t="s">
        <v>23</v>
      </c>
      <c r="F215" t="s">
        <v>155</v>
      </c>
      <c r="G215" t="s">
        <v>123</v>
      </c>
      <c r="H215" t="s">
        <v>149</v>
      </c>
      <c r="I215" t="s">
        <v>150</v>
      </c>
      <c r="J215" t="s">
        <v>151</v>
      </c>
      <c r="K215" t="s">
        <v>3</v>
      </c>
    </row>
    <row r="216" spans="1:12" ht="12.75">
      <c r="A216" t="s">
        <v>96</v>
      </c>
      <c r="B216">
        <v>1940</v>
      </c>
      <c r="C216" t="s">
        <v>82</v>
      </c>
      <c r="D216">
        <v>1979</v>
      </c>
      <c r="E216" t="s">
        <v>156</v>
      </c>
      <c r="F216" t="s">
        <v>3</v>
      </c>
      <c r="G216" t="s">
        <v>157</v>
      </c>
      <c r="H216" t="s">
        <v>149</v>
      </c>
      <c r="I216" t="s">
        <v>158</v>
      </c>
      <c r="J216" t="s">
        <v>159</v>
      </c>
      <c r="K216" t="s">
        <v>160</v>
      </c>
      <c r="L216" t="s">
        <v>161</v>
      </c>
    </row>
    <row r="217" spans="1:11" ht="12.75">
      <c r="A217" t="s">
        <v>123</v>
      </c>
      <c r="B217" t="s">
        <v>149</v>
      </c>
      <c r="C217" t="s">
        <v>150</v>
      </c>
      <c r="D217" t="s">
        <v>151</v>
      </c>
      <c r="E217" t="s">
        <v>71</v>
      </c>
      <c r="F217" t="s">
        <v>162</v>
      </c>
      <c r="G217" t="s">
        <v>96</v>
      </c>
      <c r="H217" t="s">
        <v>156</v>
      </c>
      <c r="I217" t="s">
        <v>163</v>
      </c>
      <c r="J217" t="s">
        <v>3</v>
      </c>
      <c r="K217" t="s">
        <v>157</v>
      </c>
    </row>
    <row r="218" spans="1:8" ht="12.75">
      <c r="A218" t="s">
        <v>164</v>
      </c>
      <c r="B218" t="s">
        <v>129</v>
      </c>
      <c r="C218" t="s">
        <v>2</v>
      </c>
      <c r="D218" t="s">
        <v>3</v>
      </c>
      <c r="E218" t="s">
        <v>149</v>
      </c>
      <c r="F218" t="s">
        <v>36</v>
      </c>
      <c r="G218" t="s">
        <v>159</v>
      </c>
      <c r="H218" t="s">
        <v>160</v>
      </c>
    </row>
    <row r="219" spans="1:4" ht="12.75">
      <c r="A219" t="s">
        <v>165</v>
      </c>
      <c r="B219" t="s">
        <v>166</v>
      </c>
      <c r="C219" t="s">
        <v>167</v>
      </c>
      <c r="D219" t="s">
        <v>168</v>
      </c>
    </row>
    <row r="221" spans="1:2" ht="12.75">
      <c r="A221">
        <v>1919</v>
      </c>
      <c r="B221" s="1">
        <v>105063000</v>
      </c>
    </row>
    <row r="222" spans="1:2" ht="12.75">
      <c r="A222">
        <v>1918</v>
      </c>
      <c r="B222" s="1">
        <v>104550000</v>
      </c>
    </row>
    <row r="223" spans="1:2" ht="12.75">
      <c r="A223">
        <v>1917</v>
      </c>
      <c r="B223" s="1">
        <v>103414000</v>
      </c>
    </row>
    <row r="225" spans="1:12" ht="12.75">
      <c r="A225" t="s">
        <v>123</v>
      </c>
      <c r="B225" t="s">
        <v>149</v>
      </c>
      <c r="C225" t="s">
        <v>150</v>
      </c>
      <c r="D225" t="s">
        <v>151</v>
      </c>
      <c r="E225" t="s">
        <v>3</v>
      </c>
      <c r="F225" t="s">
        <v>96</v>
      </c>
      <c r="G225">
        <v>1900</v>
      </c>
      <c r="H225" t="s">
        <v>82</v>
      </c>
      <c r="I225">
        <v>1929</v>
      </c>
      <c r="J225" t="s">
        <v>166</v>
      </c>
      <c r="K225" t="s">
        <v>163</v>
      </c>
      <c r="L225" t="s">
        <v>169</v>
      </c>
    </row>
    <row r="226" spans="1:5" ht="12.75">
      <c r="A226" t="s">
        <v>170</v>
      </c>
      <c r="B226" t="s">
        <v>82</v>
      </c>
      <c r="C226" t="s">
        <v>3</v>
      </c>
      <c r="D226" t="s">
        <v>171</v>
      </c>
      <c r="E226" t="s">
        <v>172</v>
      </c>
    </row>
    <row r="228" spans="1:12" ht="12.75">
      <c r="A228" t="s">
        <v>173</v>
      </c>
      <c r="B228" t="s">
        <v>151</v>
      </c>
      <c r="C228" t="s">
        <v>174</v>
      </c>
      <c r="D228" t="s">
        <v>175</v>
      </c>
      <c r="E228" t="s">
        <v>176</v>
      </c>
      <c r="F228" t="s">
        <v>177</v>
      </c>
      <c r="G228" t="s">
        <v>178</v>
      </c>
      <c r="H228" t="s">
        <v>124</v>
      </c>
      <c r="I228" t="s">
        <v>179</v>
      </c>
      <c r="J228" t="s">
        <v>180</v>
      </c>
      <c r="K228" t="s">
        <v>181</v>
      </c>
      <c r="L228" t="s">
        <v>182</v>
      </c>
    </row>
    <row r="229" spans="1:11" ht="12.75">
      <c r="A229" t="s">
        <v>183</v>
      </c>
      <c r="B229" t="s">
        <v>184</v>
      </c>
      <c r="C229" t="s">
        <v>185</v>
      </c>
      <c r="D229" t="s">
        <v>23</v>
      </c>
      <c r="E229" t="s">
        <v>186</v>
      </c>
      <c r="F229" t="s">
        <v>123</v>
      </c>
      <c r="G229" t="s">
        <v>124</v>
      </c>
      <c r="H229" t="s">
        <v>129</v>
      </c>
      <c r="I229" t="s">
        <v>187</v>
      </c>
      <c r="J229" t="s">
        <v>188</v>
      </c>
      <c r="K229" t="s">
        <v>189</v>
      </c>
    </row>
    <row r="230" spans="1:10" ht="12.75">
      <c r="A230" t="s">
        <v>124</v>
      </c>
      <c r="B230" t="s">
        <v>190</v>
      </c>
      <c r="C230" t="s">
        <v>191</v>
      </c>
      <c r="D230" t="s">
        <v>192</v>
      </c>
      <c r="E230" t="s">
        <v>193</v>
      </c>
      <c r="F230" t="s">
        <v>194</v>
      </c>
      <c r="G230" t="s">
        <v>195</v>
      </c>
      <c r="H230" t="s">
        <v>196</v>
      </c>
      <c r="I230" t="s">
        <v>82</v>
      </c>
      <c r="J230" t="s">
        <v>124</v>
      </c>
    </row>
    <row r="231" spans="1:11" ht="12.75">
      <c r="A231" t="s">
        <v>131</v>
      </c>
      <c r="B231" t="s">
        <v>102</v>
      </c>
      <c r="C231" t="s">
        <v>133</v>
      </c>
      <c r="D231" t="s">
        <v>2</v>
      </c>
      <c r="E231" t="s">
        <v>3</v>
      </c>
      <c r="F231" t="s">
        <v>197</v>
      </c>
      <c r="G231" t="s">
        <v>198</v>
      </c>
      <c r="H231" t="s">
        <v>199</v>
      </c>
      <c r="I231" t="s">
        <v>200</v>
      </c>
      <c r="J231" t="s">
        <v>201</v>
      </c>
      <c r="K231" t="s">
        <v>3</v>
      </c>
    </row>
    <row r="232" spans="1:11" ht="12.75">
      <c r="A232" t="s">
        <v>202</v>
      </c>
      <c r="B232" t="s">
        <v>203</v>
      </c>
      <c r="C232" t="s">
        <v>204</v>
      </c>
      <c r="D232" t="s">
        <v>205</v>
      </c>
      <c r="E232" t="s">
        <v>206</v>
      </c>
      <c r="F232" t="s">
        <v>207</v>
      </c>
      <c r="G232" t="s">
        <v>195</v>
      </c>
      <c r="H232" t="s">
        <v>208</v>
      </c>
      <c r="I232" t="s">
        <v>99</v>
      </c>
      <c r="J232" t="s">
        <v>209</v>
      </c>
      <c r="K232" t="s">
        <v>82</v>
      </c>
    </row>
    <row r="233" spans="1:5" ht="12.75">
      <c r="A233" t="s">
        <v>210</v>
      </c>
      <c r="B233" t="s">
        <v>211</v>
      </c>
      <c r="C233" t="s">
        <v>114</v>
      </c>
      <c r="D233" t="s">
        <v>212</v>
      </c>
      <c r="E233" t="s">
        <v>213</v>
      </c>
    </row>
    <row r="236" spans="1:45" ht="12.75">
      <c r="A236" t="s">
        <v>103</v>
      </c>
      <c r="B236" t="s">
        <v>104</v>
      </c>
      <c r="C236" t="s">
        <v>105</v>
      </c>
      <c r="D236" t="s">
        <v>2</v>
      </c>
      <c r="E236" t="s">
        <v>3</v>
      </c>
      <c r="F236" t="s">
        <v>102</v>
      </c>
      <c r="G236" t="s">
        <v>87</v>
      </c>
      <c r="H236" t="s">
        <v>88</v>
      </c>
      <c r="I236" t="s">
        <v>93</v>
      </c>
      <c r="J236" t="s">
        <v>106</v>
      </c>
      <c r="K236" t="s">
        <v>107</v>
      </c>
      <c r="L236">
        <v>1909</v>
      </c>
      <c r="M236" t="s">
        <v>89</v>
      </c>
      <c r="N236" t="s">
        <v>108</v>
      </c>
      <c r="O236" t="s">
        <v>109</v>
      </c>
      <c r="P236" t="s">
        <v>99</v>
      </c>
      <c r="Q236" t="s">
        <v>110</v>
      </c>
      <c r="R236" t="s">
        <v>2</v>
      </c>
      <c r="S236" t="s">
        <v>3</v>
      </c>
      <c r="T236" t="s">
        <v>111</v>
      </c>
      <c r="U236" t="s">
        <v>2</v>
      </c>
      <c r="V236" t="s">
        <v>112</v>
      </c>
      <c r="W236" t="s">
        <v>113</v>
      </c>
      <c r="X236" t="s">
        <v>82</v>
      </c>
      <c r="Y236" t="s">
        <v>114</v>
      </c>
      <c r="Z236" t="s">
        <v>71</v>
      </c>
      <c r="AA236" t="s">
        <v>25</v>
      </c>
      <c r="AB236" t="s">
        <v>2</v>
      </c>
      <c r="AC236" t="s">
        <v>115</v>
      </c>
      <c r="AD236" t="s">
        <v>23</v>
      </c>
      <c r="AE236" t="s">
        <v>116</v>
      </c>
      <c r="AF236" t="s">
        <v>117</v>
      </c>
      <c r="AG236" t="s">
        <v>2</v>
      </c>
      <c r="AH236" t="s">
        <v>90</v>
      </c>
      <c r="AI236" t="s">
        <v>2</v>
      </c>
      <c r="AJ236" t="s">
        <v>91</v>
      </c>
      <c r="AK236" t="s">
        <v>82</v>
      </c>
      <c r="AL236" t="s">
        <v>95</v>
      </c>
      <c r="AM236" t="s">
        <v>96</v>
      </c>
      <c r="AN236" t="s">
        <v>97</v>
      </c>
      <c r="AO236" t="s">
        <v>99</v>
      </c>
      <c r="AP236" t="s">
        <v>118</v>
      </c>
      <c r="AQ236" t="s">
        <v>119</v>
      </c>
      <c r="AR236" t="s">
        <v>2</v>
      </c>
      <c r="AS236" t="s">
        <v>120</v>
      </c>
    </row>
    <row r="238" spans="1:3" ht="12.75">
      <c r="A238">
        <v>1900</v>
      </c>
      <c r="B238" s="2">
        <v>0.00126</v>
      </c>
      <c r="C238" t="s">
        <v>214</v>
      </c>
    </row>
    <row r="239" spans="1:3" ht="12.75">
      <c r="A239">
        <v>1999</v>
      </c>
      <c r="B239" s="2">
        <v>0.00218</v>
      </c>
      <c r="C239" t="s">
        <v>214</v>
      </c>
    </row>
    <row r="240" spans="2:6" ht="12.75">
      <c r="B240" t="s">
        <v>215</v>
      </c>
      <c r="C240" t="s">
        <v>216</v>
      </c>
      <c r="D240" s="2">
        <v>0.463</v>
      </c>
      <c r="E240" t="s">
        <v>217</v>
      </c>
      <c r="F240" s="2">
        <v>0.00101</v>
      </c>
    </row>
    <row r="242" spans="1:2" ht="12.75">
      <c r="A242">
        <v>1975</v>
      </c>
      <c r="B242" s="2">
        <v>0.00186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random</dc:creator>
  <cp:keywords/>
  <dc:description/>
  <cp:lastModifiedBy>David K. Levine</cp:lastModifiedBy>
  <dcterms:created xsi:type="dcterms:W3CDTF">2002-07-11T04:07:59Z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